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https://amm365-my.sharepoint.com/personal/mauricio_yanes_amm_org_gt/Documents/ARCHIVOS PARA LIQUIDACIONES/2022/11 NOVIEMBRE/Archivos ITE 11-2022 VO/"/>
    </mc:Choice>
  </mc:AlternateContent>
  <xr:revisionPtr revIDLastSave="20" documentId="13_ncr:1_{16555CC3-73D4-4425-8E56-EFB22535A264}" xr6:coauthVersionLast="47" xr6:coauthVersionMax="47" xr10:uidLastSave="{B0D1AB6B-8EF4-4729-A93B-05835D3CF0D3}"/>
  <bookViews>
    <workbookView xWindow="-120" yWindow="-120" windowWidth="20730" windowHeight="11040" xr2:uid="{00000000-000D-0000-FFFF-FFFF00000000}"/>
  </bookViews>
  <sheets>
    <sheet name="Caratula" sheetId="11" r:id="rId1"/>
    <sheet name="RE01" sheetId="252" r:id="rId2"/>
    <sheet name="RE02" sheetId="253" r:id="rId3"/>
    <sheet name="RE03" sheetId="335" r:id="rId4"/>
    <sheet name="RE04" sheetId="329" r:id="rId5"/>
    <sheet name="RE05" sheetId="330" r:id="rId6"/>
    <sheet name="RE06" sheetId="331" r:id="rId7"/>
    <sheet name="RE07" sheetId="332" r:id="rId8"/>
    <sheet name="RE08" sheetId="333" r:id="rId9"/>
    <sheet name="RE09" sheetId="334" r:id="rId10"/>
    <sheet name="RE10" sheetId="128" r:id="rId11"/>
  </sheets>
  <definedNames>
    <definedName name="_Fill" localSheetId="0" hidden="1">#REF!</definedName>
    <definedName name="_Fill" localSheetId="3" hidden="1">#REF!</definedName>
    <definedName name="_Fill" localSheetId="4" hidden="1">#REF!</definedName>
    <definedName name="_Fill" hidden="1">#REF!</definedName>
    <definedName name="_Fill1" localSheetId="3" hidden="1">#REF!</definedName>
    <definedName name="_Fill1" localSheetId="4" hidden="1">#REF!</definedName>
    <definedName name="_Fill1" hidden="1">#REF!</definedName>
    <definedName name="_xlnm._FilterDatabase" localSheetId="3" hidden="1">'RE03'!$A$10:$F$10</definedName>
    <definedName name="_xlnm._FilterDatabase" localSheetId="4" hidden="1">'RE04'!$C$9:$L$9</definedName>
    <definedName name="_xlnm._FilterDatabase" localSheetId="5" hidden="1">'RE05'!$A$6:$K$58</definedName>
    <definedName name="_xlnm._FilterDatabase" localSheetId="7" hidden="1">'RE07'!$B$8:$J$61</definedName>
    <definedName name="as" localSheetId="3" hidden="1">#REF!</definedName>
    <definedName name="as" localSheetId="4" hidden="1">#REF!</definedName>
    <definedName name="as" hidden="1">#REF!</definedName>
    <definedName name="asd" localSheetId="3" hidden="1">#REF!</definedName>
    <definedName name="asd" localSheetId="4" hidden="1">#REF!</definedName>
    <definedName name="asd" hidden="1">#REF!</definedName>
    <definedName name="asdf" localSheetId="3" hidden="1">#REF!</definedName>
    <definedName name="asdf" localSheetId="4" hidden="1">#REF!</definedName>
    <definedName name="asdf" hidden="1">#REF!</definedName>
    <definedName name="SAD" localSheetId="3" hidden="1">#REF!</definedName>
    <definedName name="SAD" localSheetId="4" hidden="1">#REF!</definedName>
    <definedName name="SAD" hidden="1">#REF!</definedName>
    <definedName name="sadere" localSheetId="3" hidden="1">#REF!</definedName>
    <definedName name="sadere" hidden="1">#N/A</definedName>
    <definedName name="sd" localSheetId="3" hidden="1">#REF!</definedName>
    <definedName name="sd" localSheetId="4" hidden="1">#REF!</definedName>
    <definedName name="sd" hidden="1">#REF!</definedName>
    <definedName name="SDF" localSheetId="3" hidden="1">#REF!</definedName>
    <definedName name="SDF" localSheetId="4" hidden="1">#REF!</definedName>
    <definedName name="SDF"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8" i="333" l="1"/>
  <c r="E162" i="335"/>
  <c r="D162" i="335"/>
  <c r="C162" i="335"/>
  <c r="F160" i="335"/>
  <c r="F159" i="335"/>
  <c r="F158" i="335"/>
  <c r="F157" i="335"/>
  <c r="F156" i="335"/>
  <c r="F155" i="335"/>
  <c r="F154" i="335"/>
  <c r="F153" i="335"/>
  <c r="F152" i="335"/>
  <c r="F151" i="335"/>
  <c r="F150" i="335"/>
  <c r="F149" i="335"/>
  <c r="F148" i="335"/>
  <c r="F147" i="335"/>
  <c r="F146" i="335"/>
  <c r="F145" i="335"/>
  <c r="F144" i="335"/>
  <c r="F143" i="335"/>
  <c r="F142" i="335"/>
  <c r="F141" i="335"/>
  <c r="F140" i="335"/>
  <c r="F139" i="335"/>
  <c r="F138" i="335"/>
  <c r="F137" i="335"/>
  <c r="F136" i="335"/>
  <c r="F135" i="335"/>
  <c r="F134" i="335"/>
  <c r="F133" i="335"/>
  <c r="F132" i="335"/>
  <c r="F131" i="335"/>
  <c r="F130" i="335"/>
  <c r="F129" i="335"/>
  <c r="F128" i="335"/>
  <c r="F127" i="335"/>
  <c r="F126" i="335"/>
  <c r="F125" i="335"/>
  <c r="F124" i="335"/>
  <c r="F123" i="335"/>
  <c r="F122" i="335"/>
  <c r="F121" i="335"/>
  <c r="F120" i="335"/>
  <c r="F119" i="335"/>
  <c r="F118" i="335"/>
  <c r="F117" i="335"/>
  <c r="F116" i="335"/>
  <c r="F115" i="335"/>
  <c r="F114" i="335"/>
  <c r="F113" i="335"/>
  <c r="F112" i="335"/>
  <c r="F111" i="335"/>
  <c r="F110" i="335"/>
  <c r="F109" i="335"/>
  <c r="F108" i="335"/>
  <c r="F107" i="335"/>
  <c r="F106" i="335"/>
  <c r="F105" i="335"/>
  <c r="F104" i="335"/>
  <c r="F103" i="335"/>
  <c r="F102" i="335"/>
  <c r="F101" i="335"/>
  <c r="F100" i="335"/>
  <c r="F99" i="335"/>
  <c r="F98" i="335"/>
  <c r="F97" i="335"/>
  <c r="F96" i="335"/>
  <c r="F95" i="335"/>
  <c r="F94" i="335"/>
  <c r="F93" i="335"/>
  <c r="F92" i="335"/>
  <c r="F91" i="335"/>
  <c r="F90" i="335"/>
  <c r="F89" i="335"/>
  <c r="F88" i="335"/>
  <c r="F87" i="335"/>
  <c r="F86" i="335"/>
  <c r="F85" i="335"/>
  <c r="F84" i="335"/>
  <c r="F83" i="335"/>
  <c r="F82" i="335"/>
  <c r="F81" i="335"/>
  <c r="F80" i="335"/>
  <c r="F79" i="335"/>
  <c r="F78" i="335"/>
  <c r="F77" i="335"/>
  <c r="F76" i="335"/>
  <c r="F75" i="335"/>
  <c r="F74" i="335"/>
  <c r="F73" i="335"/>
  <c r="F72" i="335"/>
  <c r="F71" i="335"/>
  <c r="F70" i="335"/>
  <c r="F69" i="335"/>
  <c r="F68" i="335"/>
  <c r="F67" i="335"/>
  <c r="F66" i="335"/>
  <c r="F65" i="335"/>
  <c r="F64" i="335"/>
  <c r="F63" i="335"/>
  <c r="F62" i="335"/>
  <c r="F61" i="335"/>
  <c r="F60" i="335"/>
  <c r="F59" i="335"/>
  <c r="F58" i="335"/>
  <c r="F57" i="335"/>
  <c r="F56" i="335"/>
  <c r="F55" i="335"/>
  <c r="F54" i="335"/>
  <c r="F53" i="335"/>
  <c r="F52" i="335"/>
  <c r="F51" i="335"/>
  <c r="F50" i="335"/>
  <c r="F49" i="335"/>
  <c r="F48" i="335"/>
  <c r="F47" i="335"/>
  <c r="F46" i="335"/>
  <c r="F45" i="335"/>
  <c r="F44" i="335"/>
  <c r="F43" i="335"/>
  <c r="F42" i="335"/>
  <c r="F41" i="335"/>
  <c r="F40" i="335"/>
  <c r="F39" i="335"/>
  <c r="F38" i="335"/>
  <c r="F37" i="335"/>
  <c r="F36" i="335"/>
  <c r="F35" i="335"/>
  <c r="F34" i="335"/>
  <c r="F33" i="335"/>
  <c r="F32" i="335"/>
  <c r="F31" i="335"/>
  <c r="F30" i="335"/>
  <c r="F29" i="335"/>
  <c r="F28" i="335"/>
  <c r="F27" i="335"/>
  <c r="F26" i="335"/>
  <c r="F25" i="335"/>
  <c r="F24" i="335"/>
  <c r="F23" i="335"/>
  <c r="F22" i="335"/>
  <c r="F21" i="335"/>
  <c r="F20" i="335"/>
  <c r="F19" i="335"/>
  <c r="F18" i="335"/>
  <c r="F17" i="335"/>
  <c r="F16" i="335"/>
  <c r="F15" i="335"/>
  <c r="F14" i="335"/>
  <c r="F13" i="335"/>
  <c r="F12" i="335"/>
  <c r="F11" i="335"/>
  <c r="F162" i="335" s="1"/>
  <c r="H38" i="334"/>
  <c r="G38" i="334"/>
  <c r="F38" i="334"/>
  <c r="E38" i="334"/>
  <c r="A3" i="334"/>
  <c r="A2" i="334"/>
  <c r="A1" i="334"/>
  <c r="A49" i="333"/>
  <c r="J47" i="333"/>
  <c r="I47" i="333"/>
  <c r="H47" i="333"/>
  <c r="G47" i="333"/>
  <c r="F47" i="333"/>
  <c r="E47" i="333"/>
  <c r="D47" i="333"/>
  <c r="A11" i="333"/>
  <c r="A12" i="333" s="1"/>
  <c r="A13" i="333" s="1"/>
  <c r="A14" i="333" s="1"/>
  <c r="A15" i="333" s="1"/>
  <c r="A16" i="333" s="1"/>
  <c r="A17" i="333" s="1"/>
  <c r="A18" i="333" s="1"/>
  <c r="A19" i="333" s="1"/>
  <c r="A20" i="333" s="1"/>
  <c r="A21" i="333" s="1"/>
  <c r="A22" i="333" s="1"/>
  <c r="A23" i="333" s="1"/>
  <c r="A24" i="333" s="1"/>
  <c r="A25" i="333" s="1"/>
  <c r="A26" i="333" s="1"/>
  <c r="A27" i="333" s="1"/>
  <c r="A28" i="333" s="1"/>
  <c r="A29" i="333" s="1"/>
  <c r="A30" i="333" s="1"/>
  <c r="A31" i="333" s="1"/>
  <c r="A32" i="333" s="1"/>
  <c r="A33" i="333" s="1"/>
  <c r="A34" i="333" s="1"/>
  <c r="A35" i="333" s="1"/>
  <c r="A36" i="333" s="1"/>
  <c r="A37" i="333" s="1"/>
  <c r="A10" i="333"/>
  <c r="A3" i="333"/>
  <c r="A2" i="333"/>
  <c r="A1" i="333"/>
  <c r="J63" i="332"/>
  <c r="I63" i="332"/>
  <c r="H63" i="332"/>
  <c r="G63" i="332"/>
  <c r="F63" i="332"/>
  <c r="E63" i="332"/>
  <c r="D63" i="332"/>
  <c r="A11" i="332"/>
  <c r="A12" i="332" s="1"/>
  <c r="A13" i="332" s="1"/>
  <c r="A14" i="332" s="1"/>
  <c r="A15" i="332" s="1"/>
  <c r="A16" i="332" s="1"/>
  <c r="A17" i="332" s="1"/>
  <c r="A18" i="332" s="1"/>
  <c r="A19" i="332" s="1"/>
  <c r="A20" i="332" s="1"/>
  <c r="A21" i="332" s="1"/>
  <c r="A22" i="332" s="1"/>
  <c r="A23" i="332" s="1"/>
  <c r="A24" i="332" s="1"/>
  <c r="A25" i="332" s="1"/>
  <c r="A26" i="332" s="1"/>
  <c r="A27" i="332" s="1"/>
  <c r="A28" i="332" s="1"/>
  <c r="A29" i="332" s="1"/>
  <c r="A30" i="332" s="1"/>
  <c r="A31" i="332" s="1"/>
  <c r="A32" i="332" s="1"/>
  <c r="A33" i="332" s="1"/>
  <c r="A34" i="332" s="1"/>
  <c r="A35" i="332" s="1"/>
  <c r="A36" i="332" s="1"/>
  <c r="A37" i="332" s="1"/>
  <c r="A38" i="332" s="1"/>
  <c r="A39" i="332" s="1"/>
  <c r="A40" i="332" s="1"/>
  <c r="A41" i="332" s="1"/>
  <c r="A42" i="332" s="1"/>
  <c r="A43" i="332" s="1"/>
  <c r="A44" i="332" s="1"/>
  <c r="A45" i="332" s="1"/>
  <c r="A46" i="332" s="1"/>
  <c r="A47" i="332" s="1"/>
  <c r="A48" i="332" s="1"/>
  <c r="A49" i="332" s="1"/>
  <c r="A50" i="332" s="1"/>
  <c r="A51" i="332" s="1"/>
  <c r="A52" i="332" s="1"/>
  <c r="A53" i="332" s="1"/>
  <c r="A54" i="332" s="1"/>
  <c r="A55" i="332" s="1"/>
  <c r="A56" i="332" s="1"/>
  <c r="A57" i="332" s="1"/>
  <c r="A58" i="332" s="1"/>
  <c r="A59" i="332" s="1"/>
  <c r="A60" i="332" s="1"/>
  <c r="A61" i="332" s="1"/>
  <c r="A10" i="332"/>
  <c r="A39" i="333" l="1"/>
  <c r="A40" i="333" s="1"/>
  <c r="A41" i="333" s="1"/>
  <c r="A42" i="333" s="1"/>
  <c r="A43" i="333" s="1"/>
  <c r="A44" i="333" s="1"/>
  <c r="A45" i="333" s="1"/>
  <c r="A94" i="252"/>
  <c r="A95" i="252" s="1"/>
  <c r="A96" i="252" s="1"/>
  <c r="A97" i="252" s="1"/>
  <c r="A98" i="252" s="1"/>
  <c r="A99" i="252" s="1"/>
  <c r="A100" i="252" s="1"/>
  <c r="A101" i="252" s="1"/>
  <c r="A102" i="252" s="1"/>
  <c r="A103" i="252" s="1"/>
  <c r="A104" i="252" s="1"/>
  <c r="A105" i="252" s="1"/>
  <c r="A106" i="252" s="1"/>
  <c r="A107" i="252" s="1"/>
  <c r="A108" i="252" s="1"/>
  <c r="A109" i="252" s="1"/>
  <c r="A110" i="252" s="1"/>
  <c r="A111" i="252" s="1"/>
  <c r="A112" i="252" s="1"/>
  <c r="A113" i="252" s="1"/>
  <c r="A114" i="252" s="1"/>
  <c r="A115" i="252" s="1"/>
  <c r="A116" i="252" s="1"/>
  <c r="A117" i="252" s="1"/>
  <c r="A118" i="252" s="1"/>
  <c r="A119" i="252" s="1"/>
  <c r="A120" i="252" s="1"/>
  <c r="A121" i="252" s="1"/>
  <c r="A122" i="252" s="1"/>
  <c r="A123" i="252" s="1"/>
  <c r="A124" i="252" s="1"/>
  <c r="A125" i="252" s="1"/>
  <c r="A126" i="252" s="1"/>
  <c r="A127" i="252" s="1"/>
  <c r="A128" i="252" s="1"/>
  <c r="I66" i="253"/>
  <c r="I67" i="253"/>
  <c r="I68" i="253"/>
  <c r="I69" i="253"/>
  <c r="I64" i="253" l="1"/>
  <c r="I65" i="253"/>
  <c r="C72" i="253"/>
  <c r="D72" i="253"/>
  <c r="E72" i="253"/>
  <c r="F72" i="253"/>
  <c r="G72" i="253"/>
  <c r="H72" i="253"/>
  <c r="I127" i="252"/>
  <c r="L160" i="329"/>
  <c r="L158" i="329" l="1"/>
  <c r="I126" i="252" l="1"/>
  <c r="I70" i="253" l="1"/>
  <c r="I63" i="253"/>
  <c r="I62" i="253"/>
  <c r="I61" i="253"/>
  <c r="I60" i="253"/>
  <c r="I124" i="252" l="1"/>
  <c r="I123" i="252"/>
  <c r="C130" i="252"/>
  <c r="D130" i="252"/>
  <c r="E130" i="252"/>
  <c r="F130" i="252"/>
  <c r="G130" i="252"/>
  <c r="H130" i="252"/>
  <c r="L152" i="329"/>
  <c r="L159" i="329" l="1"/>
  <c r="L157" i="329"/>
  <c r="L156" i="329"/>
  <c r="L155" i="329"/>
  <c r="L154" i="329"/>
  <c r="L153" i="329"/>
  <c r="L151" i="329"/>
  <c r="L150" i="329"/>
  <c r="L149" i="329"/>
  <c r="L148" i="329"/>
  <c r="L147" i="329"/>
  <c r="L146" i="329"/>
  <c r="L145" i="329"/>
  <c r="L144" i="329"/>
  <c r="L143" i="329"/>
  <c r="L142" i="329"/>
  <c r="L141" i="329"/>
  <c r="L140" i="329"/>
  <c r="L139" i="329"/>
  <c r="L138" i="329"/>
  <c r="L137" i="329"/>
  <c r="L136" i="329"/>
  <c r="L135" i="329"/>
  <c r="L134" i="329"/>
  <c r="L133" i="329"/>
  <c r="L132" i="329"/>
  <c r="L131" i="329"/>
  <c r="L130" i="329"/>
  <c r="L129" i="329"/>
  <c r="L128" i="329"/>
  <c r="L127" i="329"/>
  <c r="L126" i="329"/>
  <c r="L125" i="329"/>
  <c r="L124" i="329"/>
  <c r="L123" i="329"/>
  <c r="L122" i="329"/>
  <c r="L121" i="329"/>
  <c r="L120" i="329"/>
  <c r="L119" i="329"/>
  <c r="L118" i="329"/>
  <c r="L117" i="329"/>
  <c r="L116" i="329"/>
  <c r="L115" i="329"/>
  <c r="L114" i="329"/>
  <c r="L113" i="329"/>
  <c r="L112" i="329"/>
  <c r="L111" i="329"/>
  <c r="L110" i="329"/>
  <c r="L109" i="329"/>
  <c r="L108" i="329"/>
  <c r="L107" i="329"/>
  <c r="L106" i="329"/>
  <c r="L105" i="329"/>
  <c r="L104" i="329"/>
  <c r="L103" i="329"/>
  <c r="L102" i="329"/>
  <c r="L101" i="329"/>
  <c r="L100" i="329"/>
  <c r="L99" i="329"/>
  <c r="L98" i="329"/>
  <c r="L97" i="329"/>
  <c r="L96" i="329"/>
  <c r="L95" i="329"/>
  <c r="L94" i="329"/>
  <c r="L93" i="329"/>
  <c r="L92" i="329"/>
  <c r="L91" i="329"/>
  <c r="L90" i="329"/>
  <c r="L89" i="329"/>
  <c r="L88" i="329"/>
  <c r="L87" i="329"/>
  <c r="L86" i="329"/>
  <c r="L85" i="329"/>
  <c r="L84" i="329"/>
  <c r="L83" i="329"/>
  <c r="L82" i="329"/>
  <c r="L81" i="329"/>
  <c r="L80" i="329"/>
  <c r="L79" i="329"/>
  <c r="L78" i="329"/>
  <c r="L77" i="329"/>
  <c r="L76" i="329"/>
  <c r="L75" i="329"/>
  <c r="L74" i="329"/>
  <c r="L73" i="329"/>
  <c r="L72" i="329"/>
  <c r="L71" i="329"/>
  <c r="L70" i="329"/>
  <c r="L69" i="329"/>
  <c r="L68" i="329"/>
  <c r="L67" i="329"/>
  <c r="L66" i="329"/>
  <c r="L65" i="329"/>
  <c r="L64" i="329"/>
  <c r="L63" i="329"/>
  <c r="L62" i="329"/>
  <c r="L61" i="329"/>
  <c r="L60" i="329"/>
  <c r="L59" i="329"/>
  <c r="L58" i="329"/>
  <c r="L57" i="329"/>
  <c r="L56" i="329"/>
  <c r="L55" i="329"/>
  <c r="L54" i="329"/>
  <c r="L53" i="329"/>
  <c r="L52" i="329"/>
  <c r="L51" i="329"/>
  <c r="L50" i="329"/>
  <c r="L49" i="329"/>
  <c r="L48" i="329"/>
  <c r="L47" i="329"/>
  <c r="L46" i="329"/>
  <c r="L45" i="329"/>
  <c r="L44" i="329"/>
  <c r="L43" i="329"/>
  <c r="L42" i="329"/>
  <c r="L41" i="329"/>
  <c r="L40" i="329"/>
  <c r="L39" i="329"/>
  <c r="L38" i="329"/>
  <c r="L37" i="329"/>
  <c r="L36" i="329"/>
  <c r="L35" i="329"/>
  <c r="L34" i="329"/>
  <c r="L33" i="329"/>
  <c r="L32" i="329"/>
  <c r="L31" i="329"/>
  <c r="L30" i="329"/>
  <c r="L29" i="329"/>
  <c r="L28" i="329"/>
  <c r="L27" i="329"/>
  <c r="L26" i="329"/>
  <c r="L25" i="329"/>
  <c r="L24" i="329"/>
  <c r="L23" i="329"/>
  <c r="L22" i="329"/>
  <c r="L21" i="329"/>
  <c r="L20" i="329"/>
  <c r="L19" i="329"/>
  <c r="L18" i="329"/>
  <c r="L17" i="329"/>
  <c r="L16" i="329"/>
  <c r="L15" i="329"/>
  <c r="L14" i="329"/>
  <c r="L13" i="329"/>
  <c r="L12" i="329"/>
  <c r="L11" i="329"/>
  <c r="L10" i="329"/>
  <c r="I59" i="253" l="1"/>
  <c r="I58" i="253"/>
  <c r="I57" i="253"/>
  <c r="I56" i="253"/>
  <c r="I55" i="253"/>
  <c r="I54" i="253"/>
  <c r="I53" i="253"/>
  <c r="I52" i="253"/>
  <c r="I51" i="253"/>
  <c r="I50" i="253"/>
  <c r="I49" i="253"/>
  <c r="I48" i="253"/>
  <c r="I47" i="253"/>
  <c r="I46" i="253"/>
  <c r="I45" i="253"/>
  <c r="I44" i="253"/>
  <c r="I43" i="253"/>
  <c r="I42" i="253"/>
  <c r="I41" i="253"/>
  <c r="I40" i="253"/>
  <c r="I39" i="253"/>
  <c r="I38" i="253"/>
  <c r="I37" i="253"/>
  <c r="I36" i="253"/>
  <c r="I35" i="253"/>
  <c r="I34" i="253"/>
  <c r="I33" i="253"/>
  <c r="I32" i="253"/>
  <c r="I31" i="253"/>
  <c r="I30" i="253"/>
  <c r="I29" i="253"/>
  <c r="I28" i="253"/>
  <c r="I27" i="253"/>
  <c r="I26" i="253"/>
  <c r="I25" i="253"/>
  <c r="I24" i="253"/>
  <c r="I23" i="253"/>
  <c r="I22" i="253"/>
  <c r="I21" i="253"/>
  <c r="I20" i="253"/>
  <c r="I19" i="253"/>
  <c r="I18" i="253"/>
  <c r="I17" i="253"/>
  <c r="I16" i="253"/>
  <c r="I15" i="253"/>
  <c r="I14" i="253"/>
  <c r="I13" i="253"/>
  <c r="I12" i="253"/>
  <c r="I11" i="253"/>
  <c r="I10" i="253"/>
  <c r="I128" i="252"/>
  <c r="I125" i="252"/>
  <c r="I122" i="252"/>
  <c r="I121" i="252"/>
  <c r="I120" i="252"/>
  <c r="I119" i="252"/>
  <c r="I118" i="252"/>
  <c r="I117" i="252"/>
  <c r="I116" i="252"/>
  <c r="I115" i="252"/>
  <c r="I114" i="252"/>
  <c r="I113" i="252"/>
  <c r="I112" i="252"/>
  <c r="I111" i="252"/>
  <c r="I110" i="252"/>
  <c r="I109" i="252"/>
  <c r="I108" i="252"/>
  <c r="I107" i="252"/>
  <c r="I106" i="252"/>
  <c r="I105" i="252"/>
  <c r="I104" i="252"/>
  <c r="I103" i="252"/>
  <c r="I102" i="252"/>
  <c r="I101" i="252"/>
  <c r="I100" i="252"/>
  <c r="I99" i="252"/>
  <c r="I98" i="252"/>
  <c r="I97" i="252"/>
  <c r="I96" i="252"/>
  <c r="I95" i="252"/>
  <c r="I94" i="252"/>
  <c r="I93" i="252"/>
  <c r="I92" i="252"/>
  <c r="I91" i="252"/>
  <c r="I90" i="252"/>
  <c r="I89" i="252"/>
  <c r="I88" i="252"/>
  <c r="I87" i="252"/>
  <c r="I86" i="252"/>
  <c r="I85" i="252"/>
  <c r="I84" i="252"/>
  <c r="I83" i="252"/>
  <c r="I82" i="252"/>
  <c r="I81" i="252"/>
  <c r="I80" i="252"/>
  <c r="I79" i="252"/>
  <c r="I78" i="252"/>
  <c r="I77" i="252"/>
  <c r="I76" i="252"/>
  <c r="I75" i="252"/>
  <c r="I74" i="252"/>
  <c r="I73" i="252"/>
  <c r="I72" i="252"/>
  <c r="I71" i="252"/>
  <c r="I70" i="252"/>
  <c r="I69" i="252"/>
  <c r="I68" i="252"/>
  <c r="I67" i="252"/>
  <c r="I66" i="252"/>
  <c r="I65" i="252"/>
  <c r="I64" i="252"/>
  <c r="I63" i="252"/>
  <c r="I62" i="252"/>
  <c r="I61" i="252"/>
  <c r="I60" i="252"/>
  <c r="I59" i="252"/>
  <c r="I58" i="252"/>
  <c r="I57" i="252"/>
  <c r="I56" i="252"/>
  <c r="I55" i="252"/>
  <c r="I54" i="252"/>
  <c r="I53" i="252"/>
  <c r="I52" i="252"/>
  <c r="I51" i="252"/>
  <c r="I50" i="252"/>
  <c r="I49" i="252"/>
  <c r="I48" i="252"/>
  <c r="I47" i="252"/>
  <c r="I46" i="252"/>
  <c r="I45" i="252"/>
  <c r="I44" i="252"/>
  <c r="I43" i="252"/>
  <c r="I42" i="252"/>
  <c r="I41" i="252"/>
  <c r="I40" i="252"/>
  <c r="I39" i="252"/>
  <c r="I38" i="252"/>
  <c r="I37" i="252"/>
  <c r="I36" i="252"/>
  <c r="I35" i="252"/>
  <c r="I34" i="252"/>
  <c r="I33" i="252"/>
  <c r="I32" i="252"/>
  <c r="I31" i="252"/>
  <c r="I30" i="252"/>
  <c r="I29" i="252"/>
  <c r="I28" i="252"/>
  <c r="I27" i="252"/>
  <c r="I26" i="252"/>
  <c r="I25" i="252"/>
  <c r="I24" i="252"/>
  <c r="I23" i="252"/>
  <c r="I22" i="252"/>
  <c r="I21" i="252"/>
  <c r="I20" i="252"/>
  <c r="I19" i="252"/>
  <c r="I18" i="252"/>
  <c r="I17" i="252"/>
  <c r="I16" i="252"/>
  <c r="I15" i="252"/>
  <c r="I14" i="252"/>
  <c r="I13" i="252"/>
  <c r="I12" i="252"/>
  <c r="I11" i="252"/>
  <c r="I10" i="252"/>
  <c r="I72" i="253" l="1"/>
  <c r="K162" i="329"/>
  <c r="J162" i="329"/>
  <c r="I162" i="329"/>
  <c r="H162" i="329"/>
  <c r="G162" i="329"/>
  <c r="F162" i="329"/>
  <c r="E162" i="329"/>
  <c r="D162" i="329"/>
  <c r="C162" i="329"/>
  <c r="A11" i="329"/>
  <c r="A12" i="329" s="1"/>
  <c r="A13" i="329" s="1"/>
  <c r="A14" i="329" s="1"/>
  <c r="A15" i="329" s="1"/>
  <c r="A16" i="329" s="1"/>
  <c r="A17" i="329" s="1"/>
  <c r="A18" i="329" s="1"/>
  <c r="A19" i="329" s="1"/>
  <c r="A20" i="329" s="1"/>
  <c r="A21" i="329" s="1"/>
  <c r="A22" i="329" s="1"/>
  <c r="A23" i="329" s="1"/>
  <c r="A24" i="329" s="1"/>
  <c r="A25" i="329" s="1"/>
  <c r="A26" i="329" s="1"/>
  <c r="A27" i="329" s="1"/>
  <c r="A28" i="329" s="1"/>
  <c r="A29" i="329" s="1"/>
  <c r="A30" i="329" s="1"/>
  <c r="A31" i="329" s="1"/>
  <c r="A32" i="329" s="1"/>
  <c r="A33" i="329" s="1"/>
  <c r="A34" i="329" s="1"/>
  <c r="A35" i="329" s="1"/>
  <c r="A36" i="329" s="1"/>
  <c r="A37" i="329" s="1"/>
  <c r="A38" i="329" s="1"/>
  <c r="A39" i="329" s="1"/>
  <c r="A40" i="329" s="1"/>
  <c r="A41" i="329" s="1"/>
  <c r="A42" i="329" s="1"/>
  <c r="A43" i="329" s="1"/>
  <c r="A44" i="329" s="1"/>
  <c r="A45" i="329" s="1"/>
  <c r="A46" i="329" s="1"/>
  <c r="A47" i="329" s="1"/>
  <c r="A48" i="329" s="1"/>
  <c r="A49" i="329" s="1"/>
  <c r="A50" i="329" s="1"/>
  <c r="A51" i="329" s="1"/>
  <c r="A52" i="329" s="1"/>
  <c r="A53" i="329" s="1"/>
  <c r="A54" i="329" s="1"/>
  <c r="A55" i="329" s="1"/>
  <c r="A56" i="329" s="1"/>
  <c r="A57" i="329" s="1"/>
  <c r="A58" i="329" s="1"/>
  <c r="A59" i="329" s="1"/>
  <c r="A60" i="329" s="1"/>
  <c r="A61" i="329" s="1"/>
  <c r="A62" i="329" s="1"/>
  <c r="A63" i="329" s="1"/>
  <c r="A64" i="329" s="1"/>
  <c r="A65" i="329" s="1"/>
  <c r="A66" i="329" s="1"/>
  <c r="A67" i="329" s="1"/>
  <c r="A68" i="329" s="1"/>
  <c r="A69" i="329" s="1"/>
  <c r="A70" i="329" s="1"/>
  <c r="A71" i="329" s="1"/>
  <c r="A72" i="329" s="1"/>
  <c r="A73" i="329" s="1"/>
  <c r="A74" i="329" s="1"/>
  <c r="A75" i="329" s="1"/>
  <c r="A76" i="329" s="1"/>
  <c r="A77" i="329" s="1"/>
  <c r="A78" i="329" s="1"/>
  <c r="A79" i="329" s="1"/>
  <c r="A80" i="329" s="1"/>
  <c r="A81" i="329" s="1"/>
  <c r="A82" i="329" s="1"/>
  <c r="A83" i="329" s="1"/>
  <c r="A84" i="329" s="1"/>
  <c r="A85" i="329" s="1"/>
  <c r="A86" i="329" s="1"/>
  <c r="A87" i="329" s="1"/>
  <c r="A88" i="329" s="1"/>
  <c r="A89" i="329" s="1"/>
  <c r="A90" i="329" s="1"/>
  <c r="A91" i="329" s="1"/>
  <c r="A92" i="329" s="1"/>
  <c r="A93" i="329" s="1"/>
  <c r="A94" i="329" s="1"/>
  <c r="A95" i="329" s="1"/>
  <c r="A96" i="329" s="1"/>
  <c r="A97" i="329" s="1"/>
  <c r="A98" i="329" s="1"/>
  <c r="A99" i="329" s="1"/>
  <c r="A100" i="329" s="1"/>
  <c r="A101" i="329" s="1"/>
  <c r="A102" i="329" s="1"/>
  <c r="A103" i="329" s="1"/>
  <c r="A104" i="329" s="1"/>
  <c r="A105" i="329" s="1"/>
  <c r="A106" i="329" s="1"/>
  <c r="A107" i="329" s="1"/>
  <c r="A108" i="329" s="1"/>
  <c r="A109" i="329" s="1"/>
  <c r="A110" i="329" s="1"/>
  <c r="A111" i="329" s="1"/>
  <c r="A112" i="329" s="1"/>
  <c r="A113" i="329" s="1"/>
  <c r="A114" i="329" s="1"/>
  <c r="A115" i="329" s="1"/>
  <c r="A116" i="329" s="1"/>
  <c r="A117" i="329" s="1"/>
  <c r="A118" i="329" s="1"/>
  <c r="A119" i="329" s="1"/>
  <c r="A120" i="329" s="1"/>
  <c r="A121" i="329" s="1"/>
  <c r="A122" i="329" s="1"/>
  <c r="A123" i="329" s="1"/>
  <c r="A124" i="329" s="1"/>
  <c r="A125" i="329" s="1"/>
  <c r="A126" i="329" s="1"/>
  <c r="A127" i="329" s="1"/>
  <c r="A128" i="329" s="1"/>
  <c r="A129" i="329" s="1"/>
  <c r="A130" i="329" s="1"/>
  <c r="A131" i="329" s="1"/>
  <c r="A132" i="329" s="1"/>
  <c r="A133" i="329" s="1"/>
  <c r="A134" i="329" s="1"/>
  <c r="A135" i="329" s="1"/>
  <c r="A136" i="329" s="1"/>
  <c r="A137" i="329" s="1"/>
  <c r="A138" i="329" s="1"/>
  <c r="A139" i="329" s="1"/>
  <c r="A140" i="329" s="1"/>
  <c r="A141" i="329" s="1"/>
  <c r="A142" i="329" s="1"/>
  <c r="A143" i="329" s="1"/>
  <c r="A144" i="329" s="1"/>
  <c r="A145" i="329" s="1"/>
  <c r="A146" i="329" s="1"/>
  <c r="A147" i="329" s="1"/>
  <c r="A148" i="329" s="1"/>
  <c r="A149" i="329" s="1"/>
  <c r="A150" i="329" s="1"/>
  <c r="A151" i="329" s="1"/>
  <c r="A152" i="329" s="1"/>
  <c r="A153" i="329" s="1"/>
  <c r="A154" i="329" s="1"/>
  <c r="A155" i="329" s="1"/>
  <c r="A156" i="329" s="1"/>
  <c r="A157" i="329" s="1"/>
  <c r="A158" i="329" s="1"/>
  <c r="A159" i="329" s="1"/>
  <c r="A160" i="329" s="1"/>
  <c r="L162" i="329" l="1"/>
  <c r="I11" i="128" l="1"/>
  <c r="A11" i="253" l="1"/>
  <c r="A12" i="253" s="1"/>
  <c r="A13" i="253" s="1"/>
  <c r="A14" i="253" s="1"/>
  <c r="A15" i="253" s="1"/>
  <c r="A16" i="253" s="1"/>
  <c r="A17" i="253" s="1"/>
  <c r="A18" i="253" s="1"/>
  <c r="A19" i="253" s="1"/>
  <c r="A20" i="253" s="1"/>
  <c r="A21" i="253" s="1"/>
  <c r="A22" i="253" s="1"/>
  <c r="A23" i="253" s="1"/>
  <c r="A24" i="253" s="1"/>
  <c r="A25" i="253" s="1"/>
  <c r="A26" i="253" s="1"/>
  <c r="A27" i="253" s="1"/>
  <c r="A28" i="253" s="1"/>
  <c r="A29" i="253" s="1"/>
  <c r="A30" i="253" s="1"/>
  <c r="A31" i="253" s="1"/>
  <c r="A32" i="253" s="1"/>
  <c r="A33" i="253" s="1"/>
  <c r="A34" i="253" s="1"/>
  <c r="A35" i="253" s="1"/>
  <c r="A36" i="253" s="1"/>
  <c r="A37" i="253" s="1"/>
  <c r="A38" i="253" s="1"/>
  <c r="A39" i="253" s="1"/>
  <c r="A40" i="253" s="1"/>
  <c r="A41" i="253" s="1"/>
  <c r="A42" i="253" s="1"/>
  <c r="A43" i="253" s="1"/>
  <c r="A44" i="253" s="1"/>
  <c r="A45" i="253" s="1"/>
  <c r="A46" i="253" s="1"/>
  <c r="A47" i="253" s="1"/>
  <c r="A48" i="253" s="1"/>
  <c r="A49" i="253" s="1"/>
  <c r="A50" i="253" s="1"/>
  <c r="A51" i="253" s="1"/>
  <c r="A52" i="253" s="1"/>
  <c r="A53" i="253" s="1"/>
  <c r="A54" i="253" s="1"/>
  <c r="A55" i="253" s="1"/>
  <c r="A56" i="253" s="1"/>
  <c r="A57" i="253" s="1"/>
  <c r="A58" i="253" s="1"/>
  <c r="A59" i="253" s="1"/>
  <c r="A60" i="253" s="1"/>
  <c r="A61" i="253" s="1"/>
  <c r="A62" i="253" s="1"/>
  <c r="A63" i="253" s="1"/>
  <c r="A64" i="253" s="1"/>
  <c r="A65" i="253" s="1"/>
  <c r="A66" i="253" s="1"/>
  <c r="A67" i="253" s="1"/>
  <c r="A68" i="253" s="1"/>
  <c r="A69" i="253" s="1"/>
  <c r="A70" i="253" s="1"/>
  <c r="A3" i="253"/>
  <c r="A2" i="253"/>
  <c r="A1" i="253"/>
  <c r="A11" i="252"/>
  <c r="A12" i="252" s="1"/>
  <c r="A13" i="252" s="1"/>
  <c r="A14" i="252" s="1"/>
  <c r="A15" i="252" s="1"/>
  <c r="A16" i="252" s="1"/>
  <c r="A17" i="252" s="1"/>
  <c r="A18" i="252" s="1"/>
  <c r="A19" i="252" s="1"/>
  <c r="A20" i="252" s="1"/>
  <c r="A21" i="252" s="1"/>
  <c r="A22" i="252" s="1"/>
  <c r="A23" i="252" s="1"/>
  <c r="A24" i="252" s="1"/>
  <c r="A25" i="252" s="1"/>
  <c r="A26" i="252" s="1"/>
  <c r="A27" i="252" s="1"/>
  <c r="A28" i="252" s="1"/>
  <c r="A29" i="252" s="1"/>
  <c r="A30" i="252" s="1"/>
  <c r="A31" i="252" s="1"/>
  <c r="A32" i="252" s="1"/>
  <c r="A33" i="252" s="1"/>
  <c r="A34" i="252" s="1"/>
  <c r="A35" i="252" s="1"/>
  <c r="A36" i="252" s="1"/>
  <c r="A37" i="252" s="1"/>
  <c r="A38" i="252" s="1"/>
  <c r="A39" i="252" s="1"/>
  <c r="A40" i="252" s="1"/>
  <c r="A41" i="252" s="1"/>
  <c r="A42" i="252" s="1"/>
  <c r="A43" i="252" s="1"/>
  <c r="A44" i="252" s="1"/>
  <c r="A45" i="252" s="1"/>
  <c r="A46" i="252" s="1"/>
  <c r="A47" i="252" s="1"/>
  <c r="A48" i="252" s="1"/>
  <c r="A49" i="252" s="1"/>
  <c r="A50" i="252" s="1"/>
  <c r="A51" i="252" s="1"/>
  <c r="A52" i="252" s="1"/>
  <c r="A53" i="252" s="1"/>
  <c r="A54" i="252" s="1"/>
  <c r="A55" i="252" s="1"/>
  <c r="A56" i="252" s="1"/>
  <c r="A57" i="252" s="1"/>
  <c r="A58" i="252" s="1"/>
  <c r="A59" i="252" s="1"/>
  <c r="A60" i="252" s="1"/>
  <c r="A61" i="252" s="1"/>
  <c r="A62" i="252" s="1"/>
  <c r="A63" i="252" s="1"/>
  <c r="A64" i="252" s="1"/>
  <c r="A65" i="252" s="1"/>
  <c r="A66" i="252" s="1"/>
  <c r="A67" i="252" s="1"/>
  <c r="A68" i="252" s="1"/>
  <c r="A69" i="252" s="1"/>
  <c r="A70" i="252" s="1"/>
  <c r="A71" i="252" s="1"/>
  <c r="A72" i="252" s="1"/>
  <c r="A73" i="252" s="1"/>
  <c r="A74" i="252" s="1"/>
  <c r="A75" i="252" s="1"/>
  <c r="A76" i="252" s="1"/>
  <c r="A77" i="252" s="1"/>
  <c r="A78" i="252" s="1"/>
  <c r="A79" i="252" s="1"/>
  <c r="A80" i="252" s="1"/>
  <c r="A81" i="252" s="1"/>
  <c r="A82" i="252" s="1"/>
  <c r="A83" i="252" s="1"/>
  <c r="A84" i="252" s="1"/>
  <c r="A85" i="252" s="1"/>
  <c r="A86" i="252" s="1"/>
  <c r="A87" i="252" s="1"/>
  <c r="A88" i="252" s="1"/>
  <c r="A89" i="252" s="1"/>
  <c r="A90" i="252" s="1"/>
  <c r="A91" i="252" s="1"/>
  <c r="A92" i="252" s="1"/>
  <c r="A93" i="252" s="1"/>
  <c r="A3" i="329" l="1"/>
  <c r="A3" i="128"/>
  <c r="A1" i="329"/>
  <c r="A1" i="128"/>
  <c r="A2" i="128"/>
  <c r="A2" i="329"/>
  <c r="I130" i="252"/>
  <c r="C13" i="128" l="1"/>
  <c r="D13" i="128"/>
  <c r="E13" i="128"/>
  <c r="F13" i="128"/>
  <c r="G13" i="128"/>
  <c r="H13" i="128"/>
  <c r="I10" i="128" l="1"/>
  <c r="I13" i="128" l="1"/>
</calcChain>
</file>

<file path=xl/sharedStrings.xml><?xml version="1.0" encoding="utf-8"?>
<sst xmlns="http://schemas.openxmlformats.org/spreadsheetml/2006/main" count="950" uniqueCount="400">
  <si>
    <t>US$</t>
  </si>
  <si>
    <t>INFORME DE TRANSACCIONES ECONÓMICAS</t>
  </si>
  <si>
    <t>PARTICIPANTES PRODUCTORES (TRANSACCIONES LOCALES)</t>
  </si>
  <si>
    <t>Agente o Participante</t>
  </si>
  <si>
    <t>Transacciones de Energía</t>
  </si>
  <si>
    <t>Transacciones por Servicios Complementarios</t>
  </si>
  <si>
    <t>Transacciones de Potencia</t>
  </si>
  <si>
    <t>Resultado Neto Total</t>
  </si>
  <si>
    <t>Resultado en el Mercado de Oportunidad</t>
  </si>
  <si>
    <t>Excedente de Precios Nodales</t>
  </si>
  <si>
    <t>Resultado por Generación Forzada</t>
  </si>
  <si>
    <t>Desvíos de Potencia</t>
  </si>
  <si>
    <t>Crédito por Remanente de Desvíos de Potencia</t>
  </si>
  <si>
    <t>TOTALES</t>
  </si>
  <si>
    <t>PARTICIPANTES CONSUMIDORES (TRANSACCIONES LOCALES)</t>
  </si>
  <si>
    <t>AJUSTES POR CONDICIONES CONTRACTUALES INFORMADAS AL AMM</t>
  </si>
  <si>
    <t>RESULTADOS POR TRANSACCIONES EN EL MERCADO ELÉCTRICO REGIONAL Y CON MÉXICO, Y POR INTERCONEXIONES</t>
  </si>
  <si>
    <t>PARTICIPANTE</t>
  </si>
  <si>
    <t>RESULTADOS POR INTERCONEXIÓN MER</t>
  </si>
  <si>
    <t>RESULTADOS POR INTERCONEXIÓN MÉXICO</t>
  </si>
  <si>
    <t>RESULTADO NETO TOTAL</t>
  </si>
  <si>
    <t xml:space="preserve">RESULTADO TRANSACCIONES </t>
  </si>
  <si>
    <t>TRANSMISIÓN REGIONAL</t>
  </si>
  <si>
    <t>DESVIACIONES NORMALES MER</t>
  </si>
  <si>
    <t>DESVIACIONES GRAVES MER COMPENSABLES</t>
  </si>
  <si>
    <t>DESVIACIONES GRAVES MER BONIFICABLES</t>
  </si>
  <si>
    <t>ENERGÍA INADVERTIDA</t>
  </si>
  <si>
    <t>ENERGÍA COMPENSABLE</t>
  </si>
  <si>
    <t>ENERGÍA BONIFICABLE</t>
  </si>
  <si>
    <t>ENERGÍA DE EMERGENCIA</t>
  </si>
  <si>
    <t>TRANSPORTADORA DE ENERGIA DE CENTROAMERICA, S. A.</t>
  </si>
  <si>
    <t>TRANSPORTE DE ELECTRICIDAD DE OCCIDENTE</t>
  </si>
  <si>
    <t>TRANSPORTE DE ENERGÍA ELÉCTRICA DEL NORTE, S. A.</t>
  </si>
  <si>
    <t>AGEN, S. A.</t>
  </si>
  <si>
    <t>AGRICOLA LA ENTRADA, S. A.</t>
  </si>
  <si>
    <t>AGRO COMERCIALIZADORA DEL POLOCHIC, S. A.</t>
  </si>
  <si>
    <t>AGROFORESTAL EL CEDRO, S. A.</t>
  </si>
  <si>
    <t>AGROGENERADORA, S. A.</t>
  </si>
  <si>
    <t>AGROINDUSTRIAL PIEDRA NEGRA, S. A.</t>
  </si>
  <si>
    <t>AGROPECUARIA ALTORR, S. A.</t>
  </si>
  <si>
    <t>AGROPROP, S. A.</t>
  </si>
  <si>
    <t>AGUILAR, ARIMANY, ASOCIADOS CONSULTORES, S. A.</t>
  </si>
  <si>
    <t>ALTERNATIVA DE ENERGIA RENOVABLE, S. A.</t>
  </si>
  <si>
    <t>ANACAPRI, S. A.</t>
  </si>
  <si>
    <t>BIOMASS ENERGY, S. A.</t>
  </si>
  <si>
    <t>BORAX, S. A.</t>
  </si>
  <si>
    <t>CAUDALES RENOVABLES S. A.</t>
  </si>
  <si>
    <t>CENTRAL AGRO INDUSTRIAL GUATEMALTECA, S. A.</t>
  </si>
  <si>
    <t>CINCO M, S. A.</t>
  </si>
  <si>
    <t>COMERCIALIZADORA COMERTITLAN, S. A.</t>
  </si>
  <si>
    <t>COMERCIALIZADORA DE ENERGIA PARA EL DESARROLLO, S. A.</t>
  </si>
  <si>
    <t>COMERCIALIZADORA ELECTRICA DE GUATEMALA, S.A.</t>
  </si>
  <si>
    <t>COMERCIALIZADORA ELECTRICA DEL PACIFICO, S. A.</t>
  </si>
  <si>
    <t>COMERCIALIZADORA ELECTRICA LA UNION, S. A.</t>
  </si>
  <si>
    <t>COMERCIALIZADORA ORAZUL ENERGY DE CENTRO AMERICA, LTDA.</t>
  </si>
  <si>
    <t>COMPAÑIA ELECTRICA LA LIBERTAD, S. A.</t>
  </si>
  <si>
    <t>COMPAÑÍA AGRÍCOLA, O.V., S. A.</t>
  </si>
  <si>
    <t>COMPAÑÍA DE MONTAJES ELECTROMECANICOS, S. A.</t>
  </si>
  <si>
    <t>COMPRA DE MATERIAS PRIMAS, S. A.</t>
  </si>
  <si>
    <t>CONSORCIO ENERGÉTICO MAAYAT'AAN, S. A.</t>
  </si>
  <si>
    <t>CORALITO, S. A.</t>
  </si>
  <si>
    <t>CORPORACIÓN DE ELECTRICIDAD CENTROAMERICANA, S. A.</t>
  </si>
  <si>
    <t>DESARROLLOS LAS UVITAS, S. A.</t>
  </si>
  <si>
    <t>EDECSA-GT, S. A.</t>
  </si>
  <si>
    <t>EL PILAR, S. A.</t>
  </si>
  <si>
    <t>ELECTRIC POWER MARKETS, S. A.</t>
  </si>
  <si>
    <t>ELECTRO GENERACION, S. A.</t>
  </si>
  <si>
    <t>EMPRESA DE COMERCIALIZACION DE ENERGIA ELECTRICA DEL INDE</t>
  </si>
  <si>
    <t>EMPRESA DE GENERACION DE ENERGIA ELECTRICA DEL INDE</t>
  </si>
  <si>
    <t>ENEL GREEN POWER GUATEMALA, S. A.</t>
  </si>
  <si>
    <t>ENERGIA DEL CARIBE, S. A.</t>
  </si>
  <si>
    <t>ENERGÍA DE LA TIERRA, S. A.</t>
  </si>
  <si>
    <t>ENERGIA LIMPIA DE GUATEMALA, S. A.</t>
  </si>
  <si>
    <t>ENERGIAS DEL OCOSITO, S. A.</t>
  </si>
  <si>
    <t>ENERGIAS RENOVABLES AMLO, S. A.</t>
  </si>
  <si>
    <t>ENERGIAS SAN JOSE, S. A.</t>
  </si>
  <si>
    <t>ENRENOV, S. A.</t>
  </si>
  <si>
    <t>EOLICO SAN ANTONIO EL SITIO, S.A.</t>
  </si>
  <si>
    <t>ESI, S. A.</t>
  </si>
  <si>
    <t>GENEPAL, S. A.</t>
  </si>
  <si>
    <t>GENERADORA DEL ATLANTICO, S. A.</t>
  </si>
  <si>
    <t>GENERADORA DE ENERGIA EL PRADO, S. A.</t>
  </si>
  <si>
    <t>GENERADORA DE OCCIDENTE, LTDA.</t>
  </si>
  <si>
    <t>GENERADORA DEL ESTE, S. A.</t>
  </si>
  <si>
    <t>GENERADORA ELECTRICA DEL NORTE LTDA.</t>
  </si>
  <si>
    <t>GENERADORA ELECTRICA LA PAZ, S. A.</t>
  </si>
  <si>
    <t>GENERADORA ELECTRICA LAS VICTORIAS, S. A.</t>
  </si>
  <si>
    <t>GRUPO CUTZÁN, S. A.</t>
  </si>
  <si>
    <t>GRUPO GENERADOR DE ORIENTE, S. A.</t>
  </si>
  <si>
    <t>HIDRO JUMINA, S. A.</t>
  </si>
  <si>
    <t>HIDRO VICTORIA, S. A.</t>
  </si>
  <si>
    <t>HIDRO XACBAL</t>
  </si>
  <si>
    <t>HIDROELECTRICA CANDELARIA, S. A.</t>
  </si>
  <si>
    <t>HIDROELECTRICA CHOLOMA, S. A.</t>
  </si>
  <si>
    <t>HIDROELECTRICA EL BROTE, S. A.</t>
  </si>
  <si>
    <t>HIDROELECTRICA EL COBANO, S. A.</t>
  </si>
  <si>
    <t>HIDROELECTRICA EL COROZO</t>
  </si>
  <si>
    <t>HIDROELECTRICA MAXANAL, S.A.</t>
  </si>
  <si>
    <t>HIDROELECTRICA RAAXHA, S. A.</t>
  </si>
  <si>
    <t>HIDROELECTRICA SAC-JA, S. A.</t>
  </si>
  <si>
    <t>HIDROELECTRICA SAMUC, S. A.</t>
  </si>
  <si>
    <t>HIDROELECTRICA SANTA ANITA, S.A.</t>
  </si>
  <si>
    <t>HIDROELÉCTRICA CARMEN AMALIA, S. A.</t>
  </si>
  <si>
    <t>HIDROELÉCTRICA CHOLIVÁ, S. A.</t>
  </si>
  <si>
    <t>HIDROLECT, S. A.</t>
  </si>
  <si>
    <t>HIDROPOWER SDMM, S. A.</t>
  </si>
  <si>
    <t>HIDROSACPUR, S. A.</t>
  </si>
  <si>
    <t>HIDROXOCOBIL, S. A.</t>
  </si>
  <si>
    <t>INDUSTRIAS DE BIOGAS, S. A.</t>
  </si>
  <si>
    <t>INGENIO LA UNION, S.A.</t>
  </si>
  <si>
    <t>INGENIO MAGDALENA, S.A.</t>
  </si>
  <si>
    <t>INGENIO PALO GORDO, S. A.</t>
  </si>
  <si>
    <t>INGENIO TULULA, S. A.</t>
  </si>
  <si>
    <t>INVERSIONES ATENAS, S. A.</t>
  </si>
  <si>
    <t>INVERSIONES PASABIEN, S. A.</t>
  </si>
  <si>
    <t>ION ENERGY, S. A.</t>
  </si>
  <si>
    <t>JAGUAR ENERGY GUATEMALA LLC.</t>
  </si>
  <si>
    <t>LEEVERG, S. A.</t>
  </si>
  <si>
    <t>LUZ Y FUERZA ELECTRICA DE GUATEMALA, LTDA.</t>
  </si>
  <si>
    <t>MAYORISTAS DE ELECTRICIDAD, S.A.</t>
  </si>
  <si>
    <t>MERELEC GUATEMALA, S. A.</t>
  </si>
  <si>
    <t>MONTE MARIA, S. A.</t>
  </si>
  <si>
    <t>ORAZUL ENERGY GUATEMALA Y CIA. S. C. A.</t>
  </si>
  <si>
    <t>OSCANA, S. A.</t>
  </si>
  <si>
    <t>OXEC II, S. A.</t>
  </si>
  <si>
    <t>OXEC, S. A.</t>
  </si>
  <si>
    <t>PANTALEON, S.A.</t>
  </si>
  <si>
    <t>PAPELES ELABORADOS, S. A.</t>
  </si>
  <si>
    <t>PROVEEDORA DE ENERGIA RENOVABLE PEÑA FLOR, S. A.</t>
  </si>
  <si>
    <t>PROYECTOS SOSTENIBLES DE GUATEMALA, S. A.</t>
  </si>
  <si>
    <t>PUNTA DEL CIELO, S. A.</t>
  </si>
  <si>
    <t>REGIONAL ENERGETICA, S. A.</t>
  </si>
  <si>
    <t>RENACE, S. A.</t>
  </si>
  <si>
    <t>RENOVABLES DE GUATEMALA, S. A.</t>
  </si>
  <si>
    <t>SAN DIEGO, S. A.</t>
  </si>
  <si>
    <t>SERVICIOS CM, S. A.</t>
  </si>
  <si>
    <t>SERVICIOS EN GENERACION, S. A.</t>
  </si>
  <si>
    <t>SIBO, S. A.</t>
  </si>
  <si>
    <t>SOLARIS GUATEMALA, S. A.</t>
  </si>
  <si>
    <t>TECNOGUAT, S. A.</t>
  </si>
  <si>
    <t>TERMICA, S. A.</t>
  </si>
  <si>
    <t>TRANSMISIÓN DE ELECTRICIDAD, S. A.</t>
  </si>
  <si>
    <t>TUNCAJ, S. A.</t>
  </si>
  <si>
    <t>VIENTO BLANCO, S. A.</t>
  </si>
  <si>
    <t>VISION DE AGUILA, S. A.</t>
  </si>
  <si>
    <t>VITOL ELECTRICIDAD DE GUATEMALA, S. A.</t>
  </si>
  <si>
    <t>WAK, S. A.</t>
  </si>
  <si>
    <t>WATTSMARKET, S. A.</t>
  </si>
  <si>
    <t>XOLHUITZ PROVIDENCIA, S. A.</t>
  </si>
  <si>
    <t>CENTRAL COMERCIALIZADORA DE ENERGIA ELECTRICA, S.A.</t>
  </si>
  <si>
    <t>COMERCIALIZADORA CENTROAMERICANA DE ENERGIA LA CEIBA, S. A.</t>
  </si>
  <si>
    <t>COMERCIALIZADORA DE ENERGÍA SAN DIEGO, S. A.</t>
  </si>
  <si>
    <t>COVA ENERGY, S. A.</t>
  </si>
  <si>
    <t>DESARROLLO Y SOLIDEZ INMOBILIARIA, S. A.</t>
  </si>
  <si>
    <t>DISTRIBUIDORA DE ELECTRICIDAD DE OCCIDENTE, S. A.</t>
  </si>
  <si>
    <t>DISTRIBUIDORA DE ELECTRICIDAD DE ORIENTE, S. A.</t>
  </si>
  <si>
    <t>ECONOENERGÍA, S. A.</t>
  </si>
  <si>
    <t>EMPRESA DE COMERCIALIZACIÓN DE ENERGÍA ELÉCTRICA DEL INDE (DEMANDA PUNTOS EEMs)</t>
  </si>
  <si>
    <t>EMPRESA DE GENERACION DE ENERGIA ELECTRICA DEL INDE (DEMANDA PUNTOS EEMs)</t>
  </si>
  <si>
    <t>EMPRESA DE TRANSPORTE Y CONTROL DE ENERGIA ELECTRICA</t>
  </si>
  <si>
    <t>EMPRESA ELECTRICA DE GUATEMALA, S. A.</t>
  </si>
  <si>
    <t>EMPRESA MUNICIPAL RURAL DE ELECTRICIDAD DE PLAYA GRANDE</t>
  </si>
  <si>
    <t>EMPRESA PROPIETARIA DE LA RED, S. A., SUCURSAL GUATEMALA</t>
  </si>
  <si>
    <t>GRUPO EDA, S. A.</t>
  </si>
  <si>
    <t>GUATEMALA DE MOLDEADOS, S. A.</t>
  </si>
  <si>
    <t>INSTITUTO DE RECREACION DE LOS TRABAJADORES (GUSIRTNE0000001)</t>
  </si>
  <si>
    <t>INSTITUTO NACIONAL DE ELECTRIFICACION (EDIFICIO INDE)</t>
  </si>
  <si>
    <t>RECURSOS GEOTERMICOS, S. A.</t>
  </si>
  <si>
    <t>REDES ELÉCTRICAS DE CENTROAMÉRICA, S.A.</t>
  </si>
  <si>
    <t>TRANSMISORA DE ENERGIA RENOVABLE S. A.</t>
  </si>
  <si>
    <t>TRANSPORTISTA ELECTRICA CENTROAMERICANA, S. A.</t>
  </si>
  <si>
    <t>TRITON, S. A.</t>
  </si>
  <si>
    <t>COMERCIALIZADORA ELECTRONOVA S. A.</t>
  </si>
  <si>
    <t>COMPAÑIA AGRICOLA INDUSTRIAL SANTA ANA, S. A.</t>
  </si>
  <si>
    <t>GENERADORA MONTECRISTO S. A.</t>
  </si>
  <si>
    <t>ALTERNATIVA DE ENERGIA RENOVABLE, S. A. (EXPORTACION)</t>
  </si>
  <si>
    <t>BIOMASS ENERGY, S. A. (EXPORTACIÓN)</t>
  </si>
  <si>
    <t>COMERCIALIZADORA ELECTRICA DE GUATEMALA, S. A.</t>
  </si>
  <si>
    <t>COMERCIALIZADORA GUATEMALTECA MAYORISTA DE ELECTRICIDAD, S. A.</t>
  </si>
  <si>
    <t>COMPAÑÍA AGRÍCOLA INDUSTRIAL SANTA ANA, S.A. (EXPORTACIÓN)</t>
  </si>
  <si>
    <t>EMPRESA DE GENERACIÓN DE ENERGÍA ELÉCTRICA DEL INDE (EXPORTACIÓN)</t>
  </si>
  <si>
    <t>ENERGIAS SAN JOSE, S. A. (EXPORTACIÓN)</t>
  </si>
  <si>
    <t>GENEPAL, S. A. (EXPORTACIÓN)</t>
  </si>
  <si>
    <t>HIDRO XACBAL (EXPORTACIÓN)</t>
  </si>
  <si>
    <t>JAGUAR ENERGY GUATEMALA LLC. (EXPORTACIÓN)</t>
  </si>
  <si>
    <t>RENACE, S. A. (EXPORTACIÓN)</t>
  </si>
  <si>
    <t>No. 11-2022</t>
  </si>
  <si>
    <t>Periodo del 1 al 30 de Noviembre de 2022</t>
  </si>
  <si>
    <t>Versión Original</t>
  </si>
  <si>
    <t>INFORME DE TRANSACCIONES ECONÓMICAS 11-2022</t>
  </si>
  <si>
    <t>VERSIÓN ORIGINAL</t>
  </si>
  <si>
    <t>PERIODO DEL 1 AL 30 DE NOVIEMBRE DE 2022</t>
  </si>
  <si>
    <t>BORAX, S. A. (EXPORTACIÓN)</t>
  </si>
  <si>
    <t>ELECTRIC POWER MARKETS, S. A. (EXPORTACIÓN)</t>
  </si>
  <si>
    <t>GENERADORA DE OCCIDENTE, LTDA. (EXPORTACIÓN)</t>
  </si>
  <si>
    <t>INGENIO MAGDALENA, S. A. (EXPORTACIÓN)</t>
  </si>
  <si>
    <t>PANTALEON, S.A. (EXPORTACIÓN)</t>
  </si>
  <si>
    <t>SAN DIEGO, S.A. (EXPORTACIÓN)</t>
  </si>
  <si>
    <t>TERMICA, S. A. (EXPORTACIÓN)</t>
  </si>
  <si>
    <t>COMERCIALIZADORA ELECTRONOVA, S. A.</t>
  </si>
  <si>
    <t>COMERCIALIZADORA GUATEMALTECA MAYORISTA DE ELECTRICIDAD S.A.</t>
  </si>
  <si>
    <t>COMPANIA AGRICOLA INDUSTRIAL SANTA ANA, S. A.</t>
  </si>
  <si>
    <t>DESVIACIÓN GRAVE MER EXPORTADA *</t>
  </si>
  <si>
    <t>DESVIACIÓN GRAVE MER IMPORTADA *</t>
  </si>
  <si>
    <t>DESVIACIÓN NORMAL MER EXPORTADA *</t>
  </si>
  <si>
    <t>DESVIACIÓN NORMAL MER IMPORTADA *</t>
  </si>
  <si>
    <t>ELECTRIC POWER MARKETS, S. A. (EXPORTACIÓN LA VEGA)</t>
  </si>
  <si>
    <t>ENERGIA BONIFICABLE EXPORTADA MEXICO</t>
  </si>
  <si>
    <t>ENERGIA BONIFICABLE IMPORTADA MEXICO</t>
  </si>
  <si>
    <t>ENERGIA COMPENSABLE EXPORTADA MEXICO</t>
  </si>
  <si>
    <t>ENERGIA COMPENSABLE IMPORTADA MEXICO</t>
  </si>
  <si>
    <t>ENERGIA EMERGENCIA EXPORTADA MEXICO</t>
  </si>
  <si>
    <t>ENERGIA EMERGENCIA IMPORTADA MEXICO</t>
  </si>
  <si>
    <t>ENERGIA INADVERTIDA EXPORTADA MEXICO</t>
  </si>
  <si>
    <t>ENERGIA INADVERTIDA IMPORTADA MEXICO</t>
  </si>
  <si>
    <t>SALDO CFE</t>
  </si>
  <si>
    <t>SALDO DTER</t>
  </si>
  <si>
    <t>PERÍODO DEL 1 AL 30 DE NOVIEMBRE DE 2022</t>
  </si>
  <si>
    <t>CARGOS POR CONCEPTO DE PEAJE EN EL SISTEMA PRINCIPAL PARA EL MES DE DICIEMBRE DE 2022 - PARTICIPANTES PRODUCTORES</t>
  </si>
  <si>
    <t>AGENTE O PARTICIPANTE</t>
  </si>
  <si>
    <t>POTENCIA FIRME QUE CUBRE DEMANDA FIRME (1)</t>
  </si>
  <si>
    <t>CARGO POR PEAJE</t>
  </si>
  <si>
    <t>CARGO POR PEAJE CONSIDERANDO APLICACIÓN ART. 82 RAMM</t>
  </si>
  <si>
    <t>CARGO POR PEAJE CONSIDERANDO ACUERDOS CONTRACTUALES</t>
  </si>
  <si>
    <t>POTENCIA EN CONTRATO DE TRANSPORTE</t>
  </si>
  <si>
    <t>CARGO POR PEAJE POR CONTRATO DE TRANSPORTE</t>
  </si>
  <si>
    <t>INTERESES MORATORIOS EN EL SISTEMA PRINCIPAL</t>
  </si>
  <si>
    <t>AJUSTES POR PEAJE EN EL SISTEMA PRINCIPAL</t>
  </si>
  <si>
    <t>TOTAL</t>
  </si>
  <si>
    <t xml:space="preserve">kW </t>
  </si>
  <si>
    <t xml:space="preserve"> AGRICOLA LA ENTRADA, S. A.</t>
  </si>
  <si>
    <t xml:space="preserve"> AGRO COMERCIALIZADORA DEL POLOCHIC, S. A.</t>
  </si>
  <si>
    <t xml:space="preserve"> AGROPECUARIA ALTORR, S. A.</t>
  </si>
  <si>
    <t xml:space="preserve"> ALTERNATIVA DE ENERGIA RENOVABLE, S. A.</t>
  </si>
  <si>
    <t xml:space="preserve"> BIOMASS ENERGY, S. A.</t>
  </si>
  <si>
    <t xml:space="preserve"> BORAX, S. A.</t>
  </si>
  <si>
    <t xml:space="preserve"> CENTRAL AGRO INDUSTRIAL GUATEMALTECA, S. A.</t>
  </si>
  <si>
    <t xml:space="preserve"> CINCO M, S. A.</t>
  </si>
  <si>
    <t xml:space="preserve"> COMERCIALIZADORA COMERTITLAN, S. A.</t>
  </si>
  <si>
    <t xml:space="preserve"> COMERCIALIZADORA DE ENERGIA PARA EL DESARROLLO, S. A.</t>
  </si>
  <si>
    <t xml:space="preserve"> COMERCIALIZADORA DE ENERGÍA SAN DIEGO, S. A.</t>
  </si>
  <si>
    <t xml:space="preserve"> COMERCIALIZADORA ELECTRICA DE GUATEMALA, S.A.</t>
  </si>
  <si>
    <t xml:space="preserve"> COMERCIALIZADORA ELECTRONOVA,  S. A.</t>
  </si>
  <si>
    <t xml:space="preserve"> COMERCIALIZADORA GUATEMALTECA MAYORISTA DE ELECTRICIDAD, S. A.</t>
  </si>
  <si>
    <t xml:space="preserve"> COMERCIALIZADORA ORAZUL ENERGY DE CENTRO AMERICA, LTDA.</t>
  </si>
  <si>
    <t xml:space="preserve"> COMPAÑIA AGRICOLA INDUSTRIAL SANTA ANA, S. A.</t>
  </si>
  <si>
    <t xml:space="preserve"> COMPAÑIA ELECTRICA LA LIBERTAD, S.A.</t>
  </si>
  <si>
    <t xml:space="preserve"> COMPRA DE MATERIAS PRIMAS, S. A.</t>
  </si>
  <si>
    <t xml:space="preserve"> CONCEPCION, S.A.</t>
  </si>
  <si>
    <t xml:space="preserve"> CONSORCIO ENERGÉTICO MAAYAT'AAN, S. A.</t>
  </si>
  <si>
    <t xml:space="preserve"> CORALITO, S. A.</t>
  </si>
  <si>
    <t xml:space="preserve"> EDECSA-GT, S. A.</t>
  </si>
  <si>
    <t xml:space="preserve"> ELECTRO GENERACION, S. A.</t>
  </si>
  <si>
    <t xml:space="preserve"> EMPRESA DE COMERCIALIZACION DE ENERGIA ELECTRICA DEL INDE</t>
  </si>
  <si>
    <t xml:space="preserve"> EMPRESA DE GENERACION DE ENERGIA ELECTRICA DEL INDE</t>
  </si>
  <si>
    <t xml:space="preserve"> ENEL GREEN POWER GUATEMALA, S. A.</t>
  </si>
  <si>
    <t xml:space="preserve"> ENERGIA DEL CARIBE, S. A.</t>
  </si>
  <si>
    <t xml:space="preserve"> ENERGIA LIMPIA DE GUATEMALA, S. A.</t>
  </si>
  <si>
    <t xml:space="preserve"> ENERGIAS DEL OCOSITO, S. A.</t>
  </si>
  <si>
    <t xml:space="preserve"> ENERGIAS SAN JOSE, S. A.</t>
  </si>
  <si>
    <t xml:space="preserve"> ENRENOV, S. A.</t>
  </si>
  <si>
    <t xml:space="preserve"> ESI, S. A.</t>
  </si>
  <si>
    <t xml:space="preserve"> GENEPAL, S. A.</t>
  </si>
  <si>
    <t xml:space="preserve"> GENERADORA DEL ESTE, S. A.</t>
  </si>
  <si>
    <t xml:space="preserve"> GENERADORA DE OCCIDENTE, LTDA.</t>
  </si>
  <si>
    <t xml:space="preserve"> GENERADORA ELECTRICA DEL NORTE LTDA.</t>
  </si>
  <si>
    <t xml:space="preserve"> GRUPO GENERADOR DE ORIENTE, S. A.</t>
  </si>
  <si>
    <t xml:space="preserve"> HIDROELECTRICA EL COBANO, S. A.</t>
  </si>
  <si>
    <t xml:space="preserve"> HIDROELECTRICA MAXANAL, S.A.</t>
  </si>
  <si>
    <t xml:space="preserve"> HIDRO JUMINA, S. A.</t>
  </si>
  <si>
    <t xml:space="preserve"> HIDRO XACBAL</t>
  </si>
  <si>
    <t xml:space="preserve"> HIDROELECTRICA CANDELARIA, S. A.</t>
  </si>
  <si>
    <t xml:space="preserve"> HIDROPOWER SDMM, S. A.</t>
  </si>
  <si>
    <t xml:space="preserve"> HIDROSACPUR, S. A.</t>
  </si>
  <si>
    <t xml:space="preserve"> INDUSTRIAS DE BIOGAS, S. A.</t>
  </si>
  <si>
    <t xml:space="preserve"> INGENIO LA UNION, S.A.</t>
  </si>
  <si>
    <t xml:space="preserve"> INGENIO MAGDALENA, S.A.</t>
  </si>
  <si>
    <t xml:space="preserve"> INGENIO PALO GORDO, S. A.</t>
  </si>
  <si>
    <t xml:space="preserve"> INGENIO TULULA, S. A.</t>
  </si>
  <si>
    <t xml:space="preserve"> INVERSIONES ATENAS, S. A.</t>
  </si>
  <si>
    <t xml:space="preserve"> INVERSIONES PASABIEN, S.A.</t>
  </si>
  <si>
    <t xml:space="preserve"> ION ENERGY, S. A.</t>
  </si>
  <si>
    <t xml:space="preserve"> JAGUAR ENERGY GUATEMALA LLC.</t>
  </si>
  <si>
    <t xml:space="preserve"> LUZ Y FUERZA ELECTRICA DE GUATEMALA, LTDA.</t>
  </si>
  <si>
    <t xml:space="preserve"> MAYORISTAS DE ELECTRICIDAD, S.A.</t>
  </si>
  <si>
    <t xml:space="preserve"> MERELEC GUATEMALA, S. A.</t>
  </si>
  <si>
    <t xml:space="preserve"> ORAZUL ENERGY GUATEMALA Y CIA. S. C. A.</t>
  </si>
  <si>
    <t xml:space="preserve"> OXEC II, S. A.</t>
  </si>
  <si>
    <t xml:space="preserve"> OXEC, S. A.</t>
  </si>
  <si>
    <t xml:space="preserve"> PANTALEON, S.A.</t>
  </si>
  <si>
    <t xml:space="preserve"> PAPELES ELABORADOS, S. A.</t>
  </si>
  <si>
    <t xml:space="preserve"> REGIONAL ENERGETICA, S. A.</t>
  </si>
  <si>
    <t xml:space="preserve"> RENACE, S. A.</t>
  </si>
  <si>
    <t xml:space="preserve"> RENOVABLES DE GUATEMALA, S. A.</t>
  </si>
  <si>
    <t xml:space="preserve"> SAN DIEGO, S.A.</t>
  </si>
  <si>
    <t xml:space="preserve"> SERVICIOS CM, S. A.</t>
  </si>
  <si>
    <t xml:space="preserve"> SOLARIS GUATEMALA, S. A.</t>
  </si>
  <si>
    <t xml:space="preserve"> TECNOGUAT, S. A.</t>
  </si>
  <si>
    <t xml:space="preserve"> TERMICA, S. A.</t>
  </si>
  <si>
    <t xml:space="preserve"> VISION DE AGUILA, S. A.</t>
  </si>
  <si>
    <t xml:space="preserve"> VITOL ELECTRICIDAD DE GUATEMALA, S. A.</t>
  </si>
  <si>
    <t xml:space="preserve"> WATTSMARKET, S. A.</t>
  </si>
  <si>
    <t xml:space="preserve"> XOLHUITZ PROVIDENCIA, S. A.</t>
  </si>
  <si>
    <t>(1) MUESTRA EL VALOR MÁXIMO DEL PERÍODO LIQUIDADO, INCLUYENDO LA POTENCIA DE EXPORTACIÓN EN EL PERÍODO DE MÁXIMA DEMANDA, DE ACUERDO A LA NORMATIVA VIGENTE.</t>
  </si>
  <si>
    <t>PERIODO DEL 1 AL 30 DE NOVIEMBRE DEL 2022</t>
  </si>
  <si>
    <t>CARGOS POR CONCEPTO DE PEAJE EN EL SISTEMA PRINCIPAL PARA EL MES DE DICIEMBRE DE 2022 - PARTICIPANTES CONSUMIDORES</t>
  </si>
  <si>
    <t>DEMANDA FIRME NO CUBIERTA Y EXPORTACIONES (2)</t>
  </si>
  <si>
    <t xml:space="preserve"> CENTRAL COMERCIALIZADORA DE ENERGIA ELECTRICA, S.A.</t>
  </si>
  <si>
    <t xml:space="preserve"> COMERCIALIZADORA CENTROAMERICANA DE ENERGIA LA CEIBA, S. A.</t>
  </si>
  <si>
    <t xml:space="preserve"> COMERCIALIZADORA DE ELECTRICIDAD CENTROAMERICANA, S.A.</t>
  </si>
  <si>
    <t xml:space="preserve"> COMERCIALIZADORA ELECTRICA DEL PACIFICO, S. A.</t>
  </si>
  <si>
    <t xml:space="preserve"> COMERCIALIZADORA ELECTRICA LA UNION, S. A.</t>
  </si>
  <si>
    <t xml:space="preserve"> CORPORACIÓN DE ELECTRICIDAD CENTROAMERICANA, S. A.</t>
  </si>
  <si>
    <t xml:space="preserve"> COVA ENERGY, S. A.</t>
  </si>
  <si>
    <t xml:space="preserve"> DESARROLLO Y SOLIDEZ INMOBILIARIA, S. A.</t>
  </si>
  <si>
    <t xml:space="preserve"> DISTRIBUIDORA DE ELECTRICIDAD DE OCCIDENTE, S. A. </t>
  </si>
  <si>
    <t xml:space="preserve"> DISTRIBUIDORA DE ELECTRICIDAD DE ORIENTE, S. A.</t>
  </si>
  <si>
    <t xml:space="preserve"> ECONOENERGÍA, S. A.</t>
  </si>
  <si>
    <t xml:space="preserve"> EMPRESA DE COMERCIALIZACION DE ENERGIA ELECTRICA DEL INDE (DEMANDA PUNTOS EEMs)</t>
  </si>
  <si>
    <t xml:space="preserve"> EMPRESA DE GENERACION DE ENERGIA ELECTRICA DEL INDE (DEMANDA PUNTOS EEMs)</t>
  </si>
  <si>
    <t xml:space="preserve"> EMPRESA ELÉCTRICA DE GUATEMALA, S.A.</t>
  </si>
  <si>
    <t xml:space="preserve"> EMPRESA MUNICIPAL RURAL DE ELECTRICIDAD DE PLAYA GRANDE</t>
  </si>
  <si>
    <t xml:space="preserve"> GRUPO EDA, S. A.</t>
  </si>
  <si>
    <t xml:space="preserve"> GUATEMALA DE MOLDEADOS, S. A.</t>
  </si>
  <si>
    <t xml:space="preserve"> INMOBILIARIA LA ROCA, S. A.</t>
  </si>
  <si>
    <t xml:space="preserve"> INSTITUTO DE RECREACION DE LOS TRABAJADORES (GUSIRTNE0000001)</t>
  </si>
  <si>
    <t xml:space="preserve"> INSTITUTO NACIONAL DE ELECTRIFICACION (EDIFICIO INDE)</t>
  </si>
  <si>
    <t xml:space="preserve"> RECURSOS GEOTERMICOS, S.A.</t>
  </si>
  <si>
    <t xml:space="preserve"> TRITON, S. A.</t>
  </si>
  <si>
    <t>(2) MUESTRA EL VALOR MÁXIMO DE DEMANDA FIRME NO CUBIERTA EN CONTRATOS DE POTENCIA, INCLUYENDO LA POTENCIA DE EXPORTACIÓN EN EL PERÍODO DE MÁXIMA DEMANDA, DE ACUERDO A LA NORMATIVA VIGENTE.</t>
  </si>
  <si>
    <t>CARGOS POR CONCEPTO DE PEAJE EN LOS SISTEMAS SECUNDARIOS DEL MES DE DICIEMBRE DE 2022  - PARTICIPANTES PRODUCTORES</t>
  </si>
  <si>
    <t>POTENCIA TRANSMITIDA     (MÁXIMO DEL MES)</t>
  </si>
  <si>
    <t>AJUSTES POR PEAJE EN EL SISTEMA SECUNDARIO **</t>
  </si>
  <si>
    <t xml:space="preserve"> CINCO M, S. A. </t>
  </si>
  <si>
    <t xml:space="preserve"> COMERCIALIZADORA ELECTRONOVA S. A.</t>
  </si>
  <si>
    <t xml:space="preserve"> COMPAÑÍA ELECTRICA LA LIBERTAD, S.A.</t>
  </si>
  <si>
    <t xml:space="preserve"> EDECSA-GT, S. A. </t>
  </si>
  <si>
    <t xml:space="preserve"> ESI, S. A. </t>
  </si>
  <si>
    <t xml:space="preserve"> GENERADORA DE OCCIDENTE LTDA.</t>
  </si>
  <si>
    <t xml:space="preserve"> GRUPO GENERADOR DE ORIENTE, S.A.</t>
  </si>
  <si>
    <t xml:space="preserve"> HIDROELECTRICA CHOLOMA, S. A.</t>
  </si>
  <si>
    <t xml:space="preserve"> HIDRONORTE, S. A.</t>
  </si>
  <si>
    <t xml:space="preserve"> INVERSIONES PASABIEN, S. A. (SPOT)</t>
  </si>
  <si>
    <t xml:space="preserve"> ION ENERGY, S.A. </t>
  </si>
  <si>
    <t xml:space="preserve"> RENOVABLES DE GUATEMALA, S.A.</t>
  </si>
  <si>
    <t xml:space="preserve"> SAN DIEGO, S. A.</t>
  </si>
  <si>
    <t>CARGOS POR CONCEPTO DE PEAJE EN LOS SISTEMAS SECUNDARIOS DEL MES DE DICIEMBRE DE 2022 - PARTICIPANTES CONSUMIDORES</t>
  </si>
  <si>
    <t>POTENCIA TRANSMITIDA (MÁXIMO DEL MES)</t>
  </si>
  <si>
    <t xml:space="preserve"> COMERCIALIZADORA ELECTRICA DE GUATEMALA, S. A.</t>
  </si>
  <si>
    <t xml:space="preserve"> EMPRESA ELECTRICA DE GUATEMALA, S. A.</t>
  </si>
  <si>
    <t xml:space="preserve"> ENEL GREEN POWER GUATEMALA,S. A.</t>
  </si>
  <si>
    <t xml:space="preserve"> MERELEC GUATEMALA, S.A.</t>
  </si>
  <si>
    <t xml:space="preserve"> ORAZUL ENERGY GUATEMALA Y CIA., S.C.A.</t>
  </si>
  <si>
    <t xml:space="preserve"> WATTSMARKET, S.A. </t>
  </si>
  <si>
    <t>CARGOS POR CONCEPTO DE PEAJE EN EL SISTEMA PRINCIPAL PARA EL MES DE DICIEMBRE 2022- AGENTES TRANSPORTISTAS</t>
  </si>
  <si>
    <t>POTENCIA COMPROMETIDA SUJETA A PAGO DE PEAJE PRINCIPAL (MÁXIMO DEL MES)</t>
  </si>
  <si>
    <t>PEAJE SISTEMA PRINCIPAL</t>
  </si>
  <si>
    <t>CARGOS POR MORA A PARTICIPANTE CONSUMIDORES</t>
  </si>
  <si>
    <t>VALOR UNITARIO DIARIO PARA PEAJE EN EL SISTEMA PRINCIPAL</t>
  </si>
  <si>
    <t>TASA DE INTERES POR INTERES MORATORIO</t>
  </si>
  <si>
    <t>US$/kW-día</t>
  </si>
  <si>
    <t>%</t>
  </si>
  <si>
    <t>EEB INGENIERÍA Y SERVICIOS, S. A.</t>
  </si>
  <si>
    <t>N/A</t>
  </si>
  <si>
    <t>EMPRESA DE TRANSPORTE Y CONTROL DE ENERGÍA ELÉCTRICA, INDE</t>
  </si>
  <si>
    <t>ORAZUL ENERGY GUATEMALA TRANSCO, LIMITADA</t>
  </si>
  <si>
    <t>REDES ELÉCTRICAS DE CENTROAMÉRICA, S. A.</t>
  </si>
  <si>
    <t>TRANSFOSUR, S. A.</t>
  </si>
  <si>
    <t>TRANSMISORA DE ENERGIA RENOVABLE, S. A.</t>
  </si>
  <si>
    <t>TRANSPORTES ELECTRICOS DEL SUR, S. A.</t>
  </si>
  <si>
    <t>TRANSPORTISTA ELÉCTRICA CENTROAMERICANA, S. A.</t>
  </si>
  <si>
    <t>ABONO POR CONCEPTO DE PEAJE EN LOS SISTEMAS SECUNDARIOS DEL MES DE DICIEMBRE DE 2022 - AGENTES TRANSPORTISTAS</t>
  </si>
  <si>
    <t>POTENCIA TRANSMITIDA SISTEMAS DE TRANSMISION (MÁXIMO DEL MES)</t>
  </si>
  <si>
    <t>POTENCIA TRANSMITIDA SISTEMAS DE SUB-TRANSMISION (MÁXIMO DEL MES)</t>
  </si>
  <si>
    <t>CARGO POR PEAJE SISTEMAS DE TRANSMISION</t>
  </si>
  <si>
    <t>CARGO POR PEAJE SISTEMAS DE SUB-TRANSMISION</t>
  </si>
  <si>
    <t>AJUSTES POR PEAJE EN EL SISTEMA SECUNDARIO</t>
  </si>
  <si>
    <t>VALOR UNITARIO DIARIO PARA PEAJE EN EL SISTEMA SECUNDARIO</t>
  </si>
  <si>
    <t>TRANSMISORA DE ENERGIA RENOVABLE. S. A.</t>
  </si>
  <si>
    <t>TRANSPORTES ELÉCTRICOS DEL SUR, S. A.</t>
  </si>
  <si>
    <t>PERÍODO DEL 1 AL 30 NOVIEMBRE DE 2022</t>
  </si>
  <si>
    <t>COSTOS DIFERENCIALES DE LOS CONTRATOS EXISTENTES Y SOBRECOSTO POR</t>
  </si>
  <si>
    <t>CONTRATOS DE LICITACIÓN ABIERTA PARA EL MES DE NOVIEMBRE DE 2022</t>
  </si>
  <si>
    <t>COSTOS DIFERENCIALES DE LOS CONTRATOS EXISTENTES</t>
  </si>
  <si>
    <t>CARGO DEL SALDO PRECIO DE LA POTENCIA Y DE LA ENERGÍA EXCEDENTE DE LOS CONTRATOS POR LICITACIÓN</t>
  </si>
  <si>
    <t>SALDO DE PRECIO DE LA POTENCIA</t>
  </si>
  <si>
    <t>SALDO DE ENERGÍA UTILIZADA Y ENERGÍA EXCEDENTE</t>
  </si>
  <si>
    <t>COMERCIA INTERNACIONAL, S. A.</t>
  </si>
  <si>
    <t>COMERCIALIZADORA DE ELECTRICIDAD CENTROAMERICANA, S.A.</t>
  </si>
  <si>
    <t>CONCEPCION, S.A.</t>
  </si>
  <si>
    <t>CONSTRUCTORA S &amp; M</t>
  </si>
  <si>
    <t>EMPRESA DE COMERCIALIZACION DE ENERGIA ELECTRICA DEL INDE (DEMANDA PUNTOS EEMs)</t>
  </si>
  <si>
    <t>EMPRESA DE GENERACIÓN DE ENERGÍA ELÉCTRICA DEL INDE (DEMANDA PUNTOS EEMS)</t>
  </si>
  <si>
    <t>INMOBILIARIA LA ROCA, S. A.</t>
  </si>
  <si>
    <t>INVERSIONES NACIMIENTO, S. A.</t>
  </si>
  <si>
    <t>PUERTO QUETZAL POWER LLC</t>
  </si>
  <si>
    <t xml:space="preserve"> </t>
  </si>
  <si>
    <t>Guatemala, 16 de diciembre de 2022</t>
  </si>
  <si>
    <t>* LOS RESULTADOS POR DESVIACIONES EN EL MERCADO ELÉCTRICO REGIONAL, CORRESPONDEN AL MES DE OCTUBRE 2022, INCLUÍDO EN EL DOCUMENTO DE TRANSACCIONES ECONÓMICAS REGIONAL DE NOVIEMBRE 2022.</t>
  </si>
  <si>
    <t>** LOS AJUSTES CORRESPONDEN AL PEAJE DEL MES DE OCTUBRE 2022, CONSIDERANDO LOS VALORES DEL SISTEMA DE MEDICIÓN OFICIAL DE DICHO 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</si>
</sst>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41" formatCode="_-* #,##0_-;\-* #,##0_-;_-* &quot;-&quot;_-;_-@_-"/>
    <numFmt numFmtId="43" formatCode="_-* #,##0.00_-;\-* #,##0.00_-;_-* &quot;-&quot;??_-;_-@_-"/>
    <numFmt numFmtId="164" formatCode="_(* #,##0.00_);_(* \(#,##0.00\);_(* &quot;-&quot;??_);_(@_)"/>
    <numFmt numFmtId="165" formatCode="_(&quot;$&quot;* #,##0_);_(&quot;$&quot;* \(#,##0\);_(&quot;$&quot;* &quot;-&quot;_);_(@_)"/>
    <numFmt numFmtId="166" formatCode="_(&quot;$&quot;* #,##0.00_);_(&quot;$&quot;* \(#,##0.00\);_(&quot;$&quot;* &quot;-&quot;??_);_(@_)"/>
    <numFmt numFmtId="167" formatCode="_([$$-409]* #,##0.00_);_([$$-409]* \(#,##0.00\);_([$$-409]* &quot;-&quot;??_);_(@_)"/>
    <numFmt numFmtId="168" formatCode="mmmm\-yy"/>
    <numFmt numFmtId="169" formatCode="d/m/yy"/>
    <numFmt numFmtId="170" formatCode="_ &quot;Q&quot;\ * #,##0.00_ ;_ &quot;Q&quot;\ * \-#,##0.00_ ;_ &quot;Q&quot;\ * &quot;-&quot;??_ ;_ @_ "/>
    <numFmt numFmtId="171" formatCode="0.0_);[Red]\(0.0\)"/>
    <numFmt numFmtId="172" formatCode="0.00_);[Red]\(0.00\)"/>
    <numFmt numFmtId="173" formatCode="\$#.00"/>
    <numFmt numFmtId="174" formatCode="d\ &quot;de&quot;\ mmmm\ &quot;de&quot;\ yy"/>
    <numFmt numFmtId="175" formatCode="d\ &quot;de&quot;\ mmmm\ &quot;de&quot;\ yyyy"/>
    <numFmt numFmtId="176" formatCode="d"/>
    <numFmt numFmtId="177" formatCode="mmmm"/>
    <numFmt numFmtId="178" formatCode="yyyy"/>
    <numFmt numFmtId="179" formatCode="_([$€-2]* #,##0.00_);_([$€-2]* \(#,##0.00\);_([$€-2]* &quot;-&quot;??_)"/>
    <numFmt numFmtId="180" formatCode="#,#00"/>
    <numFmt numFmtId="181" formatCode="_-* #,##0.00\ _€_-;\-* #,##0.00\ _€_-;_-* &quot;-&quot;??\ _€_-;_-@_-"/>
    <numFmt numFmtId="182" formatCode="%#,#00"/>
    <numFmt numFmtId="183" formatCode="#.##000"/>
    <numFmt numFmtId="184" formatCode="#,"/>
    <numFmt numFmtId="185" formatCode="_-* #,##0.00\ &quot;Pts&quot;_-;\-* #,##0.00\ &quot;Pts&quot;_-;_-* &quot;-&quot;??\ &quot;Pts&quot;_-;_-@_-"/>
    <numFmt numFmtId="186" formatCode="_(* #,##0.00_);_(* \(#,##0.00\);_(* &quot;-&quot;???_);_(@_)"/>
    <numFmt numFmtId="187" formatCode="_(* #,##0.0000_);_(* \(#,##0.0000\);_(* &quot;-&quot;???_);_(@_)"/>
    <numFmt numFmtId="188" formatCode="_(* #,##0_);_(* \(#,##0\);_(* &quot;-&quot;_);_(@_)"/>
    <numFmt numFmtId="189" formatCode="_(* #,##0.00_);_(* \(#,##0.00\);_(* &quot;-&quot;_);_(@_)"/>
    <numFmt numFmtId="190" formatCode="_(* #,##0.0000_);_(* \(#,##0.0000\);_(* &quot;-&quot;????_);_(@_)"/>
    <numFmt numFmtId="191" formatCode="#,##0.000_);\(#,##0.000\)"/>
    <numFmt numFmtId="192" formatCode="_(* #,##0.000_);_(* \(#,##0.000\);_(* &quot;-&quot;???_);_(@_)"/>
  </numFmts>
  <fonts count="3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
      <color indexed="8"/>
      <name val="Courier"/>
      <family val="3"/>
    </font>
    <font>
      <sz val="10"/>
      <color indexed="8"/>
      <name val="Arial"/>
      <family val="2"/>
    </font>
    <font>
      <sz val="1"/>
      <color indexed="8"/>
      <name val="Courier"/>
      <family val="3"/>
    </font>
    <font>
      <u/>
      <sz val="10"/>
      <color indexed="12"/>
      <name val="Arial"/>
      <family val="2"/>
    </font>
    <font>
      <sz val="8"/>
      <name val="Arial"/>
      <family val="2"/>
    </font>
    <font>
      <b/>
      <sz val="14"/>
      <name val="Arial"/>
      <family val="2"/>
    </font>
    <font>
      <b/>
      <sz val="10"/>
      <name val="Arial"/>
      <family val="2"/>
    </font>
    <font>
      <b/>
      <sz val="8"/>
      <name val="Arial"/>
      <family val="2"/>
    </font>
    <font>
      <sz val="10"/>
      <name val="Tahoma"/>
      <family val="2"/>
    </font>
    <font>
      <sz val="10"/>
      <color indexed="12"/>
      <name val="Arial"/>
      <family val="2"/>
    </font>
    <font>
      <b/>
      <sz val="12"/>
      <name val="Tahoma"/>
      <family val="2"/>
    </font>
    <font>
      <b/>
      <sz val="12"/>
      <color indexed="21"/>
      <name val="Tahoma"/>
      <family val="2"/>
    </font>
    <font>
      <b/>
      <sz val="20"/>
      <name val="Tahoma"/>
      <family val="2"/>
    </font>
    <font>
      <b/>
      <sz val="14"/>
      <name val="Tahoma"/>
      <family val="2"/>
    </font>
    <font>
      <b/>
      <sz val="10"/>
      <name val="Tahoma"/>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0"/>
      <name val="Arial"/>
      <family val="2"/>
    </font>
    <font>
      <b/>
      <sz val="12"/>
      <name val="Arial"/>
      <family val="2"/>
    </font>
    <font>
      <sz val="12"/>
      <name val="Helv"/>
    </font>
    <font>
      <sz val="10"/>
      <color indexed="8"/>
      <name val="MS Sans Serif"/>
      <family val="2"/>
    </font>
    <font>
      <sz val="10"/>
      <name val="Bookman Old Style"/>
      <family val="1"/>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1"/>
      <color theme="3"/>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8"/>
      <color theme="3"/>
      <name val="Cambria"/>
      <family val="2"/>
      <scheme val="major"/>
    </font>
    <font>
      <b/>
      <sz val="11"/>
      <color theme="1"/>
      <name val="Calibri"/>
      <family val="2"/>
      <scheme val="minor"/>
    </font>
    <font>
      <b/>
      <sz val="10"/>
      <color theme="1"/>
      <name val="Arial"/>
      <family val="2"/>
    </font>
    <font>
      <b/>
      <sz val="9"/>
      <name val="Arial"/>
      <family val="2"/>
    </font>
    <font>
      <sz val="10"/>
      <color theme="1"/>
      <name val="Arial"/>
      <family val="2"/>
    </font>
    <font>
      <b/>
      <sz val="11"/>
      <name val="Arial"/>
      <family val="2"/>
    </font>
    <font>
      <b/>
      <sz val="9"/>
      <color theme="1"/>
      <name val="Arial"/>
      <family val="2"/>
    </font>
    <font>
      <b/>
      <sz val="10"/>
      <color indexed="10"/>
      <name val="Arial"/>
      <family val="2"/>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indexed="9"/>
        <bgColor indexed="64"/>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CC99"/>
        <bgColor indexed="64"/>
      </patternFill>
    </fill>
  </fills>
  <borders count="8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602">
    <xf numFmtId="0" fontId="0" fillId="0" borderId="0"/>
    <xf numFmtId="0" fontId="291" fillId="2" borderId="0" applyNumberFormat="0" applyBorder="0" applyAlignment="0" applyProtection="0"/>
    <xf numFmtId="0" fontId="291" fillId="3" borderId="0" applyNumberFormat="0" applyBorder="0" applyAlignment="0" applyProtection="0"/>
    <xf numFmtId="0" fontId="291" fillId="4" borderId="0" applyNumberFormat="0" applyBorder="0" applyAlignment="0" applyProtection="0"/>
    <xf numFmtId="0" fontId="291" fillId="5" borderId="0" applyNumberFormat="0" applyBorder="0" applyAlignment="0" applyProtection="0"/>
    <xf numFmtId="0" fontId="291" fillId="6" borderId="0" applyNumberFormat="0" applyBorder="0" applyAlignment="0" applyProtection="0"/>
    <xf numFmtId="0" fontId="291" fillId="7" borderId="0" applyNumberFormat="0" applyBorder="0" applyAlignment="0" applyProtection="0"/>
    <xf numFmtId="0" fontId="291" fillId="2" borderId="0" applyNumberFormat="0" applyBorder="0" applyAlignment="0" applyProtection="0"/>
    <xf numFmtId="0" fontId="312" fillId="27" borderId="0" applyNumberFormat="0" applyBorder="0" applyAlignment="0" applyProtection="0"/>
    <xf numFmtId="0" fontId="291" fillId="3" borderId="0" applyNumberFormat="0" applyBorder="0" applyAlignment="0" applyProtection="0"/>
    <xf numFmtId="0" fontId="312" fillId="28" borderId="0" applyNumberFormat="0" applyBorder="0" applyAlignment="0" applyProtection="0"/>
    <xf numFmtId="0" fontId="291" fillId="4" borderId="0" applyNumberFormat="0" applyBorder="0" applyAlignment="0" applyProtection="0"/>
    <xf numFmtId="0" fontId="312" fillId="29" borderId="0" applyNumberFormat="0" applyBorder="0" applyAlignment="0" applyProtection="0"/>
    <xf numFmtId="0" fontId="291" fillId="5" borderId="0" applyNumberFormat="0" applyBorder="0" applyAlignment="0" applyProtection="0"/>
    <xf numFmtId="0" fontId="312" fillId="30" borderId="0" applyNumberFormat="0" applyBorder="0" applyAlignment="0" applyProtection="0"/>
    <xf numFmtId="0" fontId="291" fillId="6" borderId="0" applyNumberFormat="0" applyBorder="0" applyAlignment="0" applyProtection="0"/>
    <xf numFmtId="0" fontId="312" fillId="31" borderId="0" applyNumberFormat="0" applyBorder="0" applyAlignment="0" applyProtection="0"/>
    <xf numFmtId="0" fontId="291" fillId="7" borderId="0" applyNumberFormat="0" applyBorder="0" applyAlignment="0" applyProtection="0"/>
    <xf numFmtId="0" fontId="312" fillId="32" borderId="0" applyNumberFormat="0" applyBorder="0" applyAlignment="0" applyProtection="0"/>
    <xf numFmtId="0" fontId="291" fillId="8" borderId="0" applyNumberFormat="0" applyBorder="0" applyAlignment="0" applyProtection="0"/>
    <xf numFmtId="0" fontId="291" fillId="9" borderId="0" applyNumberFormat="0" applyBorder="0" applyAlignment="0" applyProtection="0"/>
    <xf numFmtId="0" fontId="291" fillId="10" borderId="0" applyNumberFormat="0" applyBorder="0" applyAlignment="0" applyProtection="0"/>
    <xf numFmtId="0" fontId="291" fillId="5" borderId="0" applyNumberFormat="0" applyBorder="0" applyAlignment="0" applyProtection="0"/>
    <xf numFmtId="0" fontId="291" fillId="8" borderId="0" applyNumberFormat="0" applyBorder="0" applyAlignment="0" applyProtection="0"/>
    <xf numFmtId="0" fontId="291" fillId="11" borderId="0" applyNumberFormat="0" applyBorder="0" applyAlignment="0" applyProtection="0"/>
    <xf numFmtId="0" fontId="291" fillId="8" borderId="0" applyNumberFormat="0" applyBorder="0" applyAlignment="0" applyProtection="0"/>
    <xf numFmtId="0" fontId="312" fillId="33" borderId="0" applyNumberFormat="0" applyBorder="0" applyAlignment="0" applyProtection="0"/>
    <xf numFmtId="0" fontId="291" fillId="9" borderId="0" applyNumberFormat="0" applyBorder="0" applyAlignment="0" applyProtection="0"/>
    <xf numFmtId="0" fontId="312" fillId="34" borderId="0" applyNumberFormat="0" applyBorder="0" applyAlignment="0" applyProtection="0"/>
    <xf numFmtId="0" fontId="291" fillId="10" borderId="0" applyNumberFormat="0" applyBorder="0" applyAlignment="0" applyProtection="0"/>
    <xf numFmtId="0" fontId="312" fillId="35" borderId="0" applyNumberFormat="0" applyBorder="0" applyAlignment="0" applyProtection="0"/>
    <xf numFmtId="0" fontId="291" fillId="5" borderId="0" applyNumberFormat="0" applyBorder="0" applyAlignment="0" applyProtection="0"/>
    <xf numFmtId="0" fontId="312" fillId="36" borderId="0" applyNumberFormat="0" applyBorder="0" applyAlignment="0" applyProtection="0"/>
    <xf numFmtId="0" fontId="291" fillId="8" borderId="0" applyNumberFormat="0" applyBorder="0" applyAlignment="0" applyProtection="0"/>
    <xf numFmtId="0" fontId="312" fillId="37" borderId="0" applyNumberFormat="0" applyBorder="0" applyAlignment="0" applyProtection="0"/>
    <xf numFmtId="0" fontId="291" fillId="11" borderId="0" applyNumberFormat="0" applyBorder="0" applyAlignment="0" applyProtection="0"/>
    <xf numFmtId="0" fontId="312" fillId="38" borderId="0" applyNumberFormat="0" applyBorder="0" applyAlignment="0" applyProtection="0"/>
    <xf numFmtId="0" fontId="292" fillId="12" borderId="0" applyNumberFormat="0" applyBorder="0" applyAlignment="0" applyProtection="0"/>
    <xf numFmtId="0" fontId="292" fillId="9" borderId="0" applyNumberFormat="0" applyBorder="0" applyAlignment="0" applyProtection="0"/>
    <xf numFmtId="0" fontId="292" fillId="10" borderId="0" applyNumberFormat="0" applyBorder="0" applyAlignment="0" applyProtection="0"/>
    <xf numFmtId="0" fontId="292" fillId="13" borderId="0" applyNumberFormat="0" applyBorder="0" applyAlignment="0" applyProtection="0"/>
    <xf numFmtId="0" fontId="292" fillId="14" borderId="0" applyNumberFormat="0" applyBorder="0" applyAlignment="0" applyProtection="0"/>
    <xf numFmtId="0" fontId="292" fillId="15" borderId="0" applyNumberFormat="0" applyBorder="0" applyAlignment="0" applyProtection="0"/>
    <xf numFmtId="0" fontId="292" fillId="12" borderId="0" applyNumberFormat="0" applyBorder="0" applyAlignment="0" applyProtection="0"/>
    <xf numFmtId="0" fontId="313" fillId="39" borderId="0" applyNumberFormat="0" applyBorder="0" applyAlignment="0" applyProtection="0"/>
    <xf numFmtId="0" fontId="292" fillId="9" borderId="0" applyNumberFormat="0" applyBorder="0" applyAlignment="0" applyProtection="0"/>
    <xf numFmtId="0" fontId="313" fillId="40" borderId="0" applyNumberFormat="0" applyBorder="0" applyAlignment="0" applyProtection="0"/>
    <xf numFmtId="0" fontId="292" fillId="10" borderId="0" applyNumberFormat="0" applyBorder="0" applyAlignment="0" applyProtection="0"/>
    <xf numFmtId="0" fontId="313" fillId="41" borderId="0" applyNumberFormat="0" applyBorder="0" applyAlignment="0" applyProtection="0"/>
    <xf numFmtId="0" fontId="292" fillId="13" borderId="0" applyNumberFormat="0" applyBorder="0" applyAlignment="0" applyProtection="0"/>
    <xf numFmtId="0" fontId="313" fillId="42" borderId="0" applyNumberFormat="0" applyBorder="0" applyAlignment="0" applyProtection="0"/>
    <xf numFmtId="0" fontId="292" fillId="14" borderId="0" applyNumberFormat="0" applyBorder="0" applyAlignment="0" applyProtection="0"/>
    <xf numFmtId="0" fontId="313" fillId="43" borderId="0" applyNumberFormat="0" applyBorder="0" applyAlignment="0" applyProtection="0"/>
    <xf numFmtId="0" fontId="292" fillId="15" borderId="0" applyNumberFormat="0" applyBorder="0" applyAlignment="0" applyProtection="0"/>
    <xf numFmtId="0" fontId="313" fillId="44" borderId="0" applyNumberFormat="0" applyBorder="0" applyAlignment="0" applyProtection="0"/>
    <xf numFmtId="37" fontId="309" fillId="0" borderId="0"/>
    <xf numFmtId="0" fontId="292" fillId="16" borderId="0" applyNumberFormat="0" applyBorder="0" applyAlignment="0" applyProtection="0"/>
    <xf numFmtId="0" fontId="292" fillId="17" borderId="0" applyNumberFormat="0" applyBorder="0" applyAlignment="0" applyProtection="0"/>
    <xf numFmtId="0" fontId="292" fillId="18" borderId="0" applyNumberFormat="0" applyBorder="0" applyAlignment="0" applyProtection="0"/>
    <xf numFmtId="0" fontId="292" fillId="13" borderId="0" applyNumberFormat="0" applyBorder="0" applyAlignment="0" applyProtection="0"/>
    <xf numFmtId="0" fontId="292" fillId="14" borderId="0" applyNumberFormat="0" applyBorder="0" applyAlignment="0" applyProtection="0"/>
    <xf numFmtId="0" fontId="292" fillId="19" borderId="0" applyNumberFormat="0" applyBorder="0" applyAlignment="0" applyProtection="0"/>
    <xf numFmtId="0" fontId="299" fillId="3" borderId="0" applyNumberFormat="0" applyBorder="0" applyAlignment="0" applyProtection="0"/>
    <xf numFmtId="0" fontId="293" fillId="4" borderId="0" applyNumberFormat="0" applyBorder="0" applyAlignment="0" applyProtection="0"/>
    <xf numFmtId="0" fontId="314" fillId="45" borderId="0" applyNumberFormat="0" applyBorder="0" applyAlignment="0" applyProtection="0"/>
    <xf numFmtId="0" fontId="294" fillId="20" borderId="1" applyNumberFormat="0" applyAlignment="0" applyProtection="0"/>
    <xf numFmtId="0" fontId="294" fillId="20" borderId="1" applyNumberFormat="0" applyAlignment="0" applyProtection="0"/>
    <xf numFmtId="0" fontId="315" fillId="46" borderId="63" applyNumberFormat="0" applyAlignment="0" applyProtection="0"/>
    <xf numFmtId="0" fontId="295" fillId="21" borderId="2" applyNumberFormat="0" applyAlignment="0" applyProtection="0"/>
    <xf numFmtId="0" fontId="316" fillId="47" borderId="64" applyNumberFormat="0" applyAlignment="0" applyProtection="0"/>
    <xf numFmtId="0" fontId="296" fillId="0" borderId="3" applyNumberFormat="0" applyFill="0" applyAlignment="0" applyProtection="0"/>
    <xf numFmtId="0" fontId="317" fillId="0" borderId="65" applyNumberFormat="0" applyFill="0" applyAlignment="0" applyProtection="0"/>
    <xf numFmtId="0" fontId="295" fillId="21" borderId="2" applyNumberFormat="0" applyAlignment="0" applyProtection="0"/>
    <xf numFmtId="4" fontId="276" fillId="0" borderId="0">
      <protection locked="0"/>
    </xf>
    <xf numFmtId="171" fontId="275" fillId="0" borderId="0">
      <protection locked="0"/>
    </xf>
    <xf numFmtId="171" fontId="307" fillId="0" borderId="0">
      <protection locked="0"/>
    </xf>
    <xf numFmtId="171" fontId="307" fillId="0" borderId="0">
      <protection locked="0"/>
    </xf>
    <xf numFmtId="167" fontId="275" fillId="0" borderId="0">
      <protection locked="0"/>
    </xf>
    <xf numFmtId="165" fontId="277" fillId="0" borderId="0" applyFont="0" applyFill="0" applyBorder="0" applyAlignment="0" applyProtection="0"/>
    <xf numFmtId="167" fontId="307" fillId="0" borderId="0">
      <protection locked="0"/>
    </xf>
    <xf numFmtId="167" fontId="307" fillId="0" borderId="0">
      <protection locked="0"/>
    </xf>
    <xf numFmtId="167" fontId="307" fillId="0" borderId="0">
      <protection locked="0"/>
    </xf>
    <xf numFmtId="167" fontId="307" fillId="0" borderId="0">
      <protection locked="0"/>
    </xf>
    <xf numFmtId="167" fontId="307" fillId="0" borderId="0">
      <protection locked="0"/>
    </xf>
    <xf numFmtId="167" fontId="307" fillId="0" borderId="0">
      <protection locked="0"/>
    </xf>
    <xf numFmtId="167" fontId="307" fillId="0" borderId="0">
      <protection locked="0"/>
    </xf>
    <xf numFmtId="167" fontId="307" fillId="0" borderId="0">
      <protection locked="0"/>
    </xf>
    <xf numFmtId="167" fontId="307" fillId="0" borderId="0">
      <protection locked="0"/>
    </xf>
    <xf numFmtId="167" fontId="307" fillId="0" borderId="0">
      <protection locked="0"/>
    </xf>
    <xf numFmtId="167" fontId="307" fillId="0" borderId="0">
      <protection locked="0"/>
    </xf>
    <xf numFmtId="167" fontId="307" fillId="0" borderId="0">
      <protection locked="0"/>
    </xf>
    <xf numFmtId="167" fontId="307" fillId="0" borderId="0">
      <protection locked="0"/>
    </xf>
    <xf numFmtId="173" fontId="276" fillId="0" borderId="0">
      <protection locked="0"/>
    </xf>
    <xf numFmtId="172" fontId="275" fillId="0" borderId="0">
      <protection locked="0"/>
    </xf>
    <xf numFmtId="172" fontId="307" fillId="0" borderId="0">
      <protection locked="0"/>
    </xf>
    <xf numFmtId="172" fontId="307" fillId="0" borderId="0">
      <protection locked="0"/>
    </xf>
    <xf numFmtId="0" fontId="278" fillId="0" borderId="0">
      <protection locked="0"/>
    </xf>
    <xf numFmtId="0" fontId="276" fillId="0" borderId="0">
      <protection locked="0"/>
    </xf>
    <xf numFmtId="0" fontId="297" fillId="0" borderId="0" applyNumberFormat="0" applyFill="0" applyBorder="0" applyAlignment="0" applyProtection="0"/>
    <xf numFmtId="0" fontId="318" fillId="0" borderId="0" applyNumberFormat="0" applyFill="0" applyBorder="0" applyAlignment="0" applyProtection="0"/>
    <xf numFmtId="0" fontId="292" fillId="16" borderId="0" applyNumberFormat="0" applyBorder="0" applyAlignment="0" applyProtection="0"/>
    <xf numFmtId="0" fontId="313" fillId="48" borderId="0" applyNumberFormat="0" applyBorder="0" applyAlignment="0" applyProtection="0"/>
    <xf numFmtId="0" fontId="292" fillId="17" borderId="0" applyNumberFormat="0" applyBorder="0" applyAlignment="0" applyProtection="0"/>
    <xf numFmtId="0" fontId="313" fillId="49" borderId="0" applyNumberFormat="0" applyBorder="0" applyAlignment="0" applyProtection="0"/>
    <xf numFmtId="0" fontId="292" fillId="18" borderId="0" applyNumberFormat="0" applyBorder="0" applyAlignment="0" applyProtection="0"/>
    <xf numFmtId="0" fontId="313" fillId="50" borderId="0" applyNumberFormat="0" applyBorder="0" applyAlignment="0" applyProtection="0"/>
    <xf numFmtId="0" fontId="292" fillId="13" borderId="0" applyNumberFormat="0" applyBorder="0" applyAlignment="0" applyProtection="0"/>
    <xf numFmtId="0" fontId="313" fillId="51" borderId="0" applyNumberFormat="0" applyBorder="0" applyAlignment="0" applyProtection="0"/>
    <xf numFmtId="0" fontId="292" fillId="14" borderId="0" applyNumberFormat="0" applyBorder="0" applyAlignment="0" applyProtection="0"/>
    <xf numFmtId="0" fontId="313" fillId="52" borderId="0" applyNumberFormat="0" applyBorder="0" applyAlignment="0" applyProtection="0"/>
    <xf numFmtId="0" fontId="292" fillId="19" borderId="0" applyNumberFormat="0" applyBorder="0" applyAlignment="0" applyProtection="0"/>
    <xf numFmtId="0" fontId="313" fillId="53" borderId="0" applyNumberFormat="0" applyBorder="0" applyAlignment="0" applyProtection="0"/>
    <xf numFmtId="0" fontId="298" fillId="7" borderId="1" applyNumberFormat="0" applyAlignment="0" applyProtection="0"/>
    <xf numFmtId="0" fontId="319" fillId="54" borderId="63" applyNumberFormat="0" applyAlignment="0" applyProtection="0"/>
    <xf numFmtId="179" fontId="275" fillId="0" borderId="0" applyFont="0" applyFill="0" applyBorder="0" applyAlignment="0" applyProtection="0"/>
    <xf numFmtId="179" fontId="307" fillId="0" borderId="0" applyFont="0" applyFill="0" applyBorder="0" applyAlignment="0" applyProtection="0"/>
    <xf numFmtId="0" fontId="303" fillId="0" borderId="0" applyNumberFormat="0" applyFill="0" applyBorder="0" applyAlignment="0" applyProtection="0"/>
    <xf numFmtId="15" fontId="275" fillId="0" borderId="0">
      <protection locked="0"/>
    </xf>
    <xf numFmtId="15" fontId="307" fillId="0" borderId="0">
      <protection locked="0"/>
    </xf>
    <xf numFmtId="15" fontId="307" fillId="0" borderId="0">
      <protection locked="0"/>
    </xf>
    <xf numFmtId="180" fontId="278" fillId="0" borderId="0">
      <protection locked="0"/>
    </xf>
    <xf numFmtId="0" fontId="293" fillId="4" borderId="0" applyNumberFormat="0" applyBorder="0" applyAlignment="0" applyProtection="0"/>
    <xf numFmtId="0" fontId="278" fillId="0" borderId="0">
      <protection locked="0"/>
    </xf>
    <xf numFmtId="0" fontId="278" fillId="0" borderId="0">
      <protection locked="0"/>
    </xf>
    <xf numFmtId="0" fontId="297" fillId="0" borderId="4" applyNumberFormat="0" applyFill="0" applyAlignment="0" applyProtection="0"/>
    <xf numFmtId="0" fontId="297" fillId="0" borderId="0" applyNumberFormat="0" applyFill="0" applyBorder="0" applyAlignment="0" applyProtection="0"/>
    <xf numFmtId="0" fontId="279" fillId="0" borderId="0" applyNumberFormat="0" applyFill="0" applyBorder="0" applyAlignment="0" applyProtection="0">
      <alignment vertical="top"/>
      <protection locked="0"/>
    </xf>
    <xf numFmtId="0" fontId="299" fillId="3" borderId="0" applyNumberFormat="0" applyBorder="0" applyAlignment="0" applyProtection="0"/>
    <xf numFmtId="0" fontId="320" fillId="55" borderId="0" applyNumberFormat="0" applyBorder="0" applyAlignment="0" applyProtection="0"/>
    <xf numFmtId="0" fontId="298" fillId="7" borderId="1" applyNumberFormat="0" applyAlignment="0" applyProtection="0"/>
    <xf numFmtId="0" fontId="296" fillId="0" borderId="3" applyNumberFormat="0" applyFill="0" applyAlignment="0" applyProtection="0"/>
    <xf numFmtId="181" fontId="291" fillId="0" borderId="0" applyFont="0" applyFill="0" applyBorder="0" applyAlignment="0" applyProtection="0"/>
    <xf numFmtId="181" fontId="291" fillId="0" borderId="0" applyFont="0" applyFill="0" applyBorder="0" applyAlignment="0" applyProtection="0"/>
    <xf numFmtId="181" fontId="291" fillId="0" borderId="0" applyFont="0" applyFill="0" applyBorder="0" applyAlignment="0" applyProtection="0"/>
    <xf numFmtId="181" fontId="291" fillId="0" borderId="0" applyFont="0" applyFill="0" applyBorder="0" applyAlignment="0" applyProtection="0"/>
    <xf numFmtId="181" fontId="291" fillId="0" borderId="0" applyFont="0" applyFill="0" applyBorder="0" applyAlignment="0" applyProtection="0"/>
    <xf numFmtId="181" fontId="291" fillId="0" borderId="0" applyFont="0" applyFill="0" applyBorder="0" applyAlignment="0" applyProtection="0"/>
    <xf numFmtId="181" fontId="291" fillId="0" borderId="0" applyFont="0" applyFill="0" applyBorder="0" applyAlignment="0" applyProtection="0"/>
    <xf numFmtId="165" fontId="310" fillId="0" borderId="0" applyFont="0" applyFill="0" applyBorder="0" applyAlignment="0" applyProtection="0"/>
    <xf numFmtId="166" fontId="310" fillId="0" borderId="0" applyFont="0" applyFill="0" applyBorder="0" applyAlignment="0" applyProtection="0"/>
    <xf numFmtId="170" fontId="275" fillId="0" borderId="0" applyFont="0" applyFill="0" applyBorder="0" applyAlignment="0" applyProtection="0"/>
    <xf numFmtId="0" fontId="300" fillId="22" borderId="0" applyNumberFormat="0" applyBorder="0" applyAlignment="0" applyProtection="0"/>
    <xf numFmtId="0" fontId="321" fillId="56" borderId="0" applyNumberFormat="0" applyBorder="0" applyAlignment="0" applyProtection="0"/>
    <xf numFmtId="0" fontId="307" fillId="0" borderId="0"/>
    <xf numFmtId="0" fontId="307" fillId="0" borderId="0"/>
    <xf numFmtId="0" fontId="291" fillId="0" borderId="0"/>
    <xf numFmtId="0" fontId="307" fillId="0" borderId="0"/>
    <xf numFmtId="0" fontId="307" fillId="0" borderId="0"/>
    <xf numFmtId="0" fontId="307" fillId="0" borderId="0"/>
    <xf numFmtId="0" fontId="312" fillId="0" borderId="0"/>
    <xf numFmtId="0" fontId="275" fillId="0" borderId="0"/>
    <xf numFmtId="0" fontId="275" fillId="0" borderId="0"/>
    <xf numFmtId="0" fontId="275" fillId="23" borderId="5" applyNumberFormat="0" applyFont="0" applyAlignment="0" applyProtection="0"/>
    <xf numFmtId="0" fontId="307" fillId="23" borderId="5" applyNumberFormat="0" applyFont="0" applyAlignment="0" applyProtection="0"/>
    <xf numFmtId="0" fontId="291" fillId="23" borderId="5" applyNumberFormat="0" applyFont="0" applyAlignment="0" applyProtection="0"/>
    <xf numFmtId="0" fontId="301" fillId="20" borderId="6" applyNumberFormat="0" applyAlignment="0" applyProtection="0"/>
    <xf numFmtId="169" fontId="275" fillId="0" borderId="0">
      <protection locked="0"/>
    </xf>
    <xf numFmtId="169" fontId="307" fillId="0" borderId="0">
      <protection locked="0"/>
    </xf>
    <xf numFmtId="169" fontId="307" fillId="0" borderId="0">
      <protection locked="0"/>
    </xf>
    <xf numFmtId="182" fontId="278" fillId="0" borderId="0">
      <protection locked="0"/>
    </xf>
    <xf numFmtId="183" fontId="278" fillId="0" borderId="0">
      <protection locked="0"/>
    </xf>
    <xf numFmtId="9" fontId="291" fillId="0" borderId="0" applyFont="0" applyFill="0" applyBorder="0" applyAlignment="0" applyProtection="0"/>
    <xf numFmtId="9" fontId="291" fillId="0" borderId="0" applyFont="0" applyFill="0" applyBorder="0" applyAlignment="0" applyProtection="0"/>
    <xf numFmtId="9" fontId="291" fillId="0" borderId="0" applyFont="0" applyFill="0" applyBorder="0" applyAlignment="0" applyProtection="0"/>
    <xf numFmtId="9" fontId="291" fillId="0" borderId="0" applyFont="0" applyFill="0" applyBorder="0" applyAlignment="0" applyProtection="0"/>
    <xf numFmtId="9" fontId="291" fillId="0" borderId="0" applyFont="0" applyFill="0" applyBorder="0" applyAlignment="0" applyProtection="0"/>
    <xf numFmtId="0" fontId="301" fillId="20" borderId="6" applyNumberFormat="0" applyAlignment="0" applyProtection="0"/>
    <xf numFmtId="0" fontId="322" fillId="46" borderId="66" applyNumberFormat="0" applyAlignment="0" applyProtection="0"/>
    <xf numFmtId="43" fontId="311" fillId="0" borderId="0" applyFont="0" applyFill="0" applyBorder="0" applyAlignment="0" applyProtection="0"/>
    <xf numFmtId="0" fontId="302" fillId="0" borderId="0" applyNumberFormat="0" applyFill="0" applyBorder="0" applyAlignment="0" applyProtection="0"/>
    <xf numFmtId="0" fontId="323" fillId="0" borderId="0" applyNumberFormat="0" applyFill="0" applyBorder="0" applyAlignment="0" applyProtection="0"/>
    <xf numFmtId="0" fontId="303" fillId="0" borderId="0" applyNumberFormat="0" applyFill="0" applyBorder="0" applyAlignment="0" applyProtection="0"/>
    <xf numFmtId="0" fontId="324" fillId="0" borderId="0" applyNumberFormat="0" applyFill="0" applyBorder="0" applyAlignment="0" applyProtection="0"/>
    <xf numFmtId="0" fontId="304" fillId="0" borderId="0" applyNumberFormat="0" applyFill="0" applyBorder="0" applyAlignment="0" applyProtection="0"/>
    <xf numFmtId="0" fontId="304" fillId="0" borderId="0" applyNumberFormat="0" applyFill="0" applyBorder="0" applyAlignment="0" applyProtection="0"/>
    <xf numFmtId="0" fontId="305" fillId="0" borderId="7" applyNumberFormat="0" applyFill="0" applyAlignment="0" applyProtection="0"/>
    <xf numFmtId="0" fontId="325" fillId="0" borderId="67" applyNumberFormat="0" applyFill="0" applyAlignment="0" applyProtection="0"/>
    <xf numFmtId="0" fontId="306" fillId="0" borderId="8" applyNumberFormat="0" applyFill="0" applyAlignment="0" applyProtection="0"/>
    <xf numFmtId="0" fontId="326" fillId="0" borderId="68" applyNumberFormat="0" applyFill="0" applyAlignment="0" applyProtection="0"/>
    <xf numFmtId="0" fontId="297" fillId="0" borderId="4" applyNumberFormat="0" applyFill="0" applyAlignment="0" applyProtection="0"/>
    <xf numFmtId="0" fontId="318" fillId="0" borderId="69" applyNumberFormat="0" applyFill="0" applyAlignment="0" applyProtection="0"/>
    <xf numFmtId="0" fontId="327" fillId="0" borderId="0" applyNumberFormat="0" applyFill="0" applyBorder="0" applyAlignment="0" applyProtection="0"/>
    <xf numFmtId="184" fontId="276" fillId="0" borderId="0">
      <protection locked="0"/>
    </xf>
    <xf numFmtId="184" fontId="276" fillId="0" borderId="0">
      <protection locked="0"/>
    </xf>
    <xf numFmtId="0" fontId="276" fillId="0" borderId="9">
      <protection locked="0"/>
    </xf>
    <xf numFmtId="0" fontId="328" fillId="0" borderId="70" applyNumberFormat="0" applyFill="0" applyAlignment="0" applyProtection="0"/>
    <xf numFmtId="0" fontId="302" fillId="0" borderId="0" applyNumberFormat="0" applyFill="0" applyBorder="0" applyAlignment="0" applyProtection="0"/>
    <xf numFmtId="0" fontId="275" fillId="0" borderId="0"/>
    <xf numFmtId="164" fontId="275" fillId="0" borderId="0" applyFont="0" applyFill="0" applyBorder="0" applyAlignment="0" applyProtection="0"/>
    <xf numFmtId="164" fontId="275" fillId="0" borderId="0" applyFont="0" applyFill="0" applyBorder="0" applyAlignment="0" applyProtection="0"/>
    <xf numFmtId="164" fontId="275" fillId="0" borderId="0" applyFont="0" applyFill="0" applyBorder="0" applyAlignment="0" applyProtection="0"/>
    <xf numFmtId="164" fontId="275" fillId="0" borderId="0" applyFont="0" applyFill="0" applyBorder="0" applyAlignment="0" applyProtection="0"/>
    <xf numFmtId="185" fontId="275" fillId="0" borderId="0" applyFont="0" applyFill="0" applyBorder="0" applyAlignment="0" applyProtection="0"/>
    <xf numFmtId="185" fontId="275" fillId="0" borderId="0" applyFont="0" applyFill="0" applyBorder="0" applyAlignment="0" applyProtection="0"/>
    <xf numFmtId="185" fontId="275" fillId="0" borderId="0" applyFont="0" applyFill="0" applyBorder="0" applyAlignment="0" applyProtection="0"/>
    <xf numFmtId="185" fontId="275" fillId="0" borderId="0" applyFont="0" applyFill="0" applyBorder="0" applyAlignment="0" applyProtection="0"/>
    <xf numFmtId="185" fontId="275" fillId="0" borderId="0" applyFont="0" applyFill="0" applyBorder="0" applyAlignment="0" applyProtection="0"/>
    <xf numFmtId="0" fontId="275" fillId="0" borderId="0"/>
    <xf numFmtId="0" fontId="312" fillId="0" borderId="0"/>
    <xf numFmtId="0" fontId="275" fillId="0" borderId="0"/>
    <xf numFmtId="0" fontId="312" fillId="0" borderId="0"/>
    <xf numFmtId="0" fontId="312" fillId="0" borderId="0"/>
    <xf numFmtId="0" fontId="277" fillId="0" borderId="0">
      <alignment vertical="top"/>
    </xf>
    <xf numFmtId="0" fontId="312" fillId="0" borderId="0"/>
    <xf numFmtId="0" fontId="312" fillId="0" borderId="0"/>
    <xf numFmtId="0" fontId="312" fillId="0" borderId="0"/>
    <xf numFmtId="0" fontId="275" fillId="0" borderId="0"/>
    <xf numFmtId="0" fontId="277" fillId="0" borderId="0">
      <alignment vertical="top"/>
    </xf>
    <xf numFmtId="0" fontId="275" fillId="0" borderId="0"/>
    <xf numFmtId="0" fontId="277" fillId="0" borderId="0">
      <alignment vertical="top"/>
    </xf>
    <xf numFmtId="0" fontId="275" fillId="0" borderId="0"/>
    <xf numFmtId="0" fontId="312" fillId="0" borderId="0"/>
    <xf numFmtId="0" fontId="277" fillId="0" borderId="0">
      <alignment vertical="top"/>
    </xf>
    <xf numFmtId="0" fontId="275" fillId="0" borderId="0"/>
    <xf numFmtId="0" fontId="277" fillId="0" borderId="0">
      <alignment vertical="top"/>
    </xf>
    <xf numFmtId="0" fontId="277" fillId="0" borderId="0">
      <alignment vertical="top"/>
    </xf>
    <xf numFmtId="0" fontId="277" fillId="0" borderId="0">
      <alignment vertical="top"/>
    </xf>
    <xf numFmtId="0" fontId="277" fillId="0" borderId="0">
      <alignment vertical="top"/>
    </xf>
    <xf numFmtId="0" fontId="291" fillId="2" borderId="0" applyNumberFormat="0" applyBorder="0" applyAlignment="0" applyProtection="0"/>
    <xf numFmtId="0" fontId="291" fillId="3" borderId="0" applyNumberFormat="0" applyBorder="0" applyAlignment="0" applyProtection="0"/>
    <xf numFmtId="0" fontId="291" fillId="4" borderId="0" applyNumberFormat="0" applyBorder="0" applyAlignment="0" applyProtection="0"/>
    <xf numFmtId="0" fontId="291" fillId="5" borderId="0" applyNumberFormat="0" applyBorder="0" applyAlignment="0" applyProtection="0"/>
    <xf numFmtId="0" fontId="291" fillId="6" borderId="0" applyNumberFormat="0" applyBorder="0" applyAlignment="0" applyProtection="0"/>
    <xf numFmtId="0" fontId="291" fillId="7" borderId="0" applyNumberFormat="0" applyBorder="0" applyAlignment="0" applyProtection="0"/>
    <xf numFmtId="0" fontId="291" fillId="8" borderId="0" applyNumberFormat="0" applyBorder="0" applyAlignment="0" applyProtection="0"/>
    <xf numFmtId="0" fontId="291" fillId="9" borderId="0" applyNumberFormat="0" applyBorder="0" applyAlignment="0" applyProtection="0"/>
    <xf numFmtId="0" fontId="291" fillId="10" borderId="0" applyNumberFormat="0" applyBorder="0" applyAlignment="0" applyProtection="0"/>
    <xf numFmtId="0" fontId="291" fillId="5" borderId="0" applyNumberFormat="0" applyBorder="0" applyAlignment="0" applyProtection="0"/>
    <xf numFmtId="0" fontId="291" fillId="8" borderId="0" applyNumberFormat="0" applyBorder="0" applyAlignment="0" applyProtection="0"/>
    <xf numFmtId="0" fontId="291" fillId="11" borderId="0" applyNumberFormat="0" applyBorder="0" applyAlignment="0" applyProtection="0"/>
    <xf numFmtId="167" fontId="275" fillId="0" borderId="0">
      <protection locked="0"/>
    </xf>
    <xf numFmtId="167" fontId="275" fillId="0" borderId="0">
      <protection locked="0"/>
    </xf>
    <xf numFmtId="181" fontId="291" fillId="0" borderId="0" applyFont="0" applyFill="0" applyBorder="0" applyAlignment="0" applyProtection="0"/>
    <xf numFmtId="181" fontId="291" fillId="0" borderId="0" applyFont="0" applyFill="0" applyBorder="0" applyAlignment="0" applyProtection="0"/>
    <xf numFmtId="181" fontId="291" fillId="0" borderId="0" applyFont="0" applyFill="0" applyBorder="0" applyAlignment="0" applyProtection="0"/>
    <xf numFmtId="181" fontId="291" fillId="0" borderId="0" applyFont="0" applyFill="0" applyBorder="0" applyAlignment="0" applyProtection="0"/>
    <xf numFmtId="181" fontId="291" fillId="0" borderId="0" applyFont="0" applyFill="0" applyBorder="0" applyAlignment="0" applyProtection="0"/>
    <xf numFmtId="0" fontId="291" fillId="23" borderId="5" applyNumberFormat="0" applyFont="0" applyAlignment="0" applyProtection="0"/>
    <xf numFmtId="9" fontId="291" fillId="0" borderId="0" applyFont="0" applyFill="0" applyBorder="0" applyAlignment="0" applyProtection="0"/>
    <xf numFmtId="9" fontId="291" fillId="0" borderId="0" applyFont="0" applyFill="0" applyBorder="0" applyAlignment="0" applyProtection="0"/>
    <xf numFmtId="9" fontId="291" fillId="0" borderId="0" applyFont="0" applyFill="0" applyBorder="0" applyAlignment="0" applyProtection="0"/>
    <xf numFmtId="9" fontId="291" fillId="0" borderId="0" applyFont="0" applyFill="0" applyBorder="0" applyAlignment="0" applyProtection="0"/>
    <xf numFmtId="9" fontId="291" fillId="0" borderId="0" applyFont="0" applyFill="0" applyBorder="0" applyAlignment="0" applyProtection="0"/>
    <xf numFmtId="164" fontId="291" fillId="0" borderId="0" applyFont="0" applyFill="0" applyBorder="0" applyAlignment="0" applyProtection="0"/>
    <xf numFmtId="0" fontId="312" fillId="0" borderId="0"/>
    <xf numFmtId="0" fontId="312" fillId="0" borderId="0"/>
    <xf numFmtId="164" fontId="312" fillId="0" borderId="0" applyFont="0" applyFill="0" applyBorder="0" applyAlignment="0" applyProtection="0"/>
    <xf numFmtId="0" fontId="274" fillId="0" borderId="0"/>
    <xf numFmtId="0" fontId="273" fillId="0" borderId="0"/>
    <xf numFmtId="0" fontId="272" fillId="0" borderId="0"/>
    <xf numFmtId="0" fontId="271" fillId="0" borderId="0"/>
    <xf numFmtId="164" fontId="271" fillId="0" borderId="0" applyFont="0" applyFill="0" applyBorder="0" applyAlignment="0" applyProtection="0"/>
    <xf numFmtId="0" fontId="270" fillId="0" borderId="0"/>
    <xf numFmtId="0" fontId="270" fillId="0" borderId="0"/>
    <xf numFmtId="164" fontId="270" fillId="0" borderId="0" applyFont="0" applyFill="0" applyBorder="0" applyAlignment="0" applyProtection="0"/>
    <xf numFmtId="0" fontId="269" fillId="0" borderId="0"/>
    <xf numFmtId="0" fontId="268" fillId="0" borderId="0"/>
    <xf numFmtId="0" fontId="267" fillId="0" borderId="0"/>
    <xf numFmtId="164" fontId="267" fillId="0" borderId="0" applyFont="0" applyFill="0" applyBorder="0" applyAlignment="0" applyProtection="0"/>
    <xf numFmtId="0" fontId="266" fillId="0" borderId="0"/>
    <xf numFmtId="164" fontId="266" fillId="0" borderId="0" applyFont="0" applyFill="0" applyBorder="0" applyAlignment="0" applyProtection="0"/>
    <xf numFmtId="0" fontId="265" fillId="0" borderId="0"/>
    <xf numFmtId="0" fontId="264" fillId="0" borderId="0"/>
    <xf numFmtId="0" fontId="263" fillId="0" borderId="0"/>
    <xf numFmtId="164" fontId="263" fillId="0" borderId="0" applyFont="0" applyFill="0" applyBorder="0" applyAlignment="0" applyProtection="0"/>
    <xf numFmtId="0" fontId="262" fillId="0" borderId="0"/>
    <xf numFmtId="0" fontId="261" fillId="0" borderId="0"/>
    <xf numFmtId="0" fontId="260" fillId="0" borderId="0"/>
    <xf numFmtId="0" fontId="259" fillId="0" borderId="0"/>
    <xf numFmtId="0" fontId="258" fillId="0" borderId="0"/>
    <xf numFmtId="0" fontId="257" fillId="0" borderId="0"/>
    <xf numFmtId="0" fontId="256" fillId="0" borderId="0"/>
    <xf numFmtId="0" fontId="255" fillId="0" borderId="0"/>
    <xf numFmtId="0" fontId="254" fillId="0" borderId="0"/>
    <xf numFmtId="0" fontId="254" fillId="0" borderId="0"/>
    <xf numFmtId="0" fontId="253" fillId="0" borderId="0"/>
    <xf numFmtId="0" fontId="252" fillId="0" borderId="0"/>
    <xf numFmtId="0" fontId="251" fillId="0" borderId="0"/>
    <xf numFmtId="0" fontId="250" fillId="0" borderId="0"/>
    <xf numFmtId="0" fontId="249" fillId="0" borderId="0"/>
    <xf numFmtId="0" fontId="249" fillId="0" borderId="0"/>
    <xf numFmtId="0" fontId="248" fillId="0" borderId="0"/>
    <xf numFmtId="0" fontId="248" fillId="0" borderId="0"/>
    <xf numFmtId="0" fontId="247" fillId="0" borderId="0"/>
    <xf numFmtId="0" fontId="246" fillId="0" borderId="0"/>
    <xf numFmtId="0" fontId="245" fillId="0" borderId="0"/>
    <xf numFmtId="0" fontId="244" fillId="0" borderId="0"/>
    <xf numFmtId="0" fontId="243" fillId="0" borderId="0"/>
    <xf numFmtId="0" fontId="242" fillId="0" borderId="0"/>
    <xf numFmtId="0" fontId="241" fillId="0" borderId="0"/>
    <xf numFmtId="0" fontId="240" fillId="0" borderId="0"/>
    <xf numFmtId="0" fontId="239" fillId="0" borderId="0"/>
    <xf numFmtId="0" fontId="238" fillId="0" borderId="0"/>
    <xf numFmtId="0" fontId="237" fillId="0" borderId="0"/>
    <xf numFmtId="0" fontId="236" fillId="0" borderId="0"/>
    <xf numFmtId="0" fontId="235" fillId="0" borderId="0"/>
    <xf numFmtId="0" fontId="234" fillId="0" borderId="0"/>
    <xf numFmtId="0" fontId="233" fillId="0" borderId="0"/>
    <xf numFmtId="0" fontId="232" fillId="0" borderId="0"/>
    <xf numFmtId="0" fontId="231" fillId="0" borderId="0"/>
    <xf numFmtId="0" fontId="230" fillId="0" borderId="0"/>
    <xf numFmtId="0" fontId="229" fillId="0" borderId="0"/>
    <xf numFmtId="0" fontId="228" fillId="0" borderId="0"/>
    <xf numFmtId="0" fontId="227" fillId="0" borderId="0"/>
    <xf numFmtId="0" fontId="227" fillId="0" borderId="0"/>
    <xf numFmtId="0" fontId="226" fillId="0" borderId="0"/>
    <xf numFmtId="0" fontId="225" fillId="0" borderId="0"/>
    <xf numFmtId="0" fontId="224" fillId="0" borderId="0"/>
    <xf numFmtId="0" fontId="223" fillId="0" borderId="0"/>
    <xf numFmtId="0" fontId="222" fillId="0" borderId="0"/>
    <xf numFmtId="0" fontId="221" fillId="0" borderId="0"/>
    <xf numFmtId="0" fontId="220" fillId="0" borderId="0"/>
    <xf numFmtId="0" fontId="219" fillId="0" borderId="0"/>
    <xf numFmtId="0" fontId="218" fillId="0" borderId="0"/>
    <xf numFmtId="0" fontId="217" fillId="0" borderId="0"/>
    <xf numFmtId="0" fontId="216" fillId="0" borderId="0"/>
    <xf numFmtId="0" fontId="215" fillId="0" borderId="0"/>
    <xf numFmtId="0" fontId="214" fillId="0" borderId="0"/>
    <xf numFmtId="0" fontId="213" fillId="0" borderId="0"/>
    <xf numFmtId="0" fontId="212" fillId="0" borderId="0"/>
    <xf numFmtId="0" fontId="211" fillId="0" borderId="0"/>
    <xf numFmtId="0" fontId="210" fillId="0" borderId="0"/>
    <xf numFmtId="0" fontId="209" fillId="0" borderId="0"/>
    <xf numFmtId="0" fontId="208" fillId="0" borderId="0"/>
    <xf numFmtId="0" fontId="207" fillId="0" borderId="0"/>
    <xf numFmtId="0" fontId="206" fillId="0" borderId="0"/>
    <xf numFmtId="0" fontId="206" fillId="0" borderId="0"/>
    <xf numFmtId="0" fontId="205" fillId="0" borderId="0"/>
    <xf numFmtId="164" fontId="205" fillId="0" borderId="0" applyFont="0" applyFill="0" applyBorder="0" applyAlignment="0" applyProtection="0"/>
    <xf numFmtId="0" fontId="204" fillId="0" borderId="0"/>
    <xf numFmtId="0" fontId="203" fillId="0" borderId="0"/>
    <xf numFmtId="0" fontId="202" fillId="0" borderId="0"/>
    <xf numFmtId="0" fontId="201" fillId="0" borderId="0"/>
    <xf numFmtId="0" fontId="200" fillId="0" borderId="0"/>
    <xf numFmtId="0" fontId="199" fillId="0" borderId="0"/>
    <xf numFmtId="0" fontId="199" fillId="0" borderId="0"/>
    <xf numFmtId="0" fontId="198" fillId="0" borderId="0"/>
    <xf numFmtId="0" fontId="197" fillId="0" borderId="0"/>
    <xf numFmtId="0" fontId="196" fillId="0" borderId="0"/>
    <xf numFmtId="0" fontId="195" fillId="0" borderId="0"/>
    <xf numFmtId="0" fontId="194" fillId="0" borderId="0"/>
    <xf numFmtId="0" fontId="193" fillId="0" borderId="0"/>
    <xf numFmtId="0" fontId="192" fillId="0" borderId="0"/>
    <xf numFmtId="0" fontId="191" fillId="0" borderId="0"/>
    <xf numFmtId="0" fontId="190" fillId="0" borderId="0"/>
    <xf numFmtId="0" fontId="189" fillId="0" borderId="0"/>
    <xf numFmtId="0" fontId="188" fillId="0" borderId="0"/>
    <xf numFmtId="0" fontId="188" fillId="0" borderId="0"/>
    <xf numFmtId="0" fontId="187" fillId="0" borderId="0"/>
    <xf numFmtId="0" fontId="186" fillId="0" borderId="0"/>
    <xf numFmtId="0" fontId="185" fillId="0" borderId="0"/>
    <xf numFmtId="0" fontId="184" fillId="0" borderId="0"/>
    <xf numFmtId="0" fontId="183" fillId="0" borderId="0"/>
    <xf numFmtId="0" fontId="182" fillId="0" borderId="0"/>
    <xf numFmtId="0" fontId="181" fillId="0" borderId="0"/>
    <xf numFmtId="0" fontId="180" fillId="0" borderId="0"/>
    <xf numFmtId="0" fontId="179" fillId="0" borderId="0"/>
    <xf numFmtId="0" fontId="178" fillId="0" borderId="0"/>
    <xf numFmtId="0" fontId="177" fillId="0" borderId="0"/>
    <xf numFmtId="0" fontId="176" fillId="0" borderId="0"/>
    <xf numFmtId="0" fontId="175" fillId="0" borderId="0"/>
    <xf numFmtId="0" fontId="174" fillId="0" borderId="0"/>
    <xf numFmtId="0" fontId="173" fillId="0" borderId="0"/>
    <xf numFmtId="0" fontId="172" fillId="0" borderId="0"/>
    <xf numFmtId="0" fontId="171" fillId="0" borderId="0"/>
    <xf numFmtId="0" fontId="170" fillId="0" borderId="0"/>
    <xf numFmtId="0" fontId="169" fillId="0" borderId="0"/>
    <xf numFmtId="0" fontId="168" fillId="0" borderId="0"/>
    <xf numFmtId="0" fontId="167" fillId="0" borderId="0"/>
    <xf numFmtId="0" fontId="166" fillId="0" borderId="0"/>
    <xf numFmtId="0" fontId="165" fillId="0" borderId="0"/>
    <xf numFmtId="0" fontId="164" fillId="0" borderId="0"/>
    <xf numFmtId="0" fontId="163" fillId="0" borderId="0"/>
    <xf numFmtId="0" fontId="162" fillId="0" borderId="0"/>
    <xf numFmtId="0" fontId="161" fillId="0" borderId="0"/>
    <xf numFmtId="0" fontId="160" fillId="0" borderId="0"/>
    <xf numFmtId="0" fontId="159" fillId="0" borderId="0"/>
    <xf numFmtId="0" fontId="158" fillId="0" borderId="0"/>
    <xf numFmtId="43" fontId="158" fillId="0" borderId="0" applyFont="0" applyFill="0" applyBorder="0" applyAlignment="0" applyProtection="0"/>
    <xf numFmtId="0" fontId="157" fillId="0" borderId="0"/>
    <xf numFmtId="0" fontId="156" fillId="0" borderId="0"/>
    <xf numFmtId="0" fontId="155" fillId="0" borderId="0"/>
    <xf numFmtId="0" fontId="154" fillId="0" borderId="0"/>
    <xf numFmtId="0" fontId="154" fillId="0" borderId="0"/>
    <xf numFmtId="0" fontId="153" fillId="0" borderId="0"/>
    <xf numFmtId="0" fontId="152" fillId="0" borderId="0"/>
    <xf numFmtId="0" fontId="151" fillId="0" borderId="0"/>
    <xf numFmtId="0" fontId="150" fillId="0" borderId="0"/>
    <xf numFmtId="0" fontId="149" fillId="0" borderId="0"/>
    <xf numFmtId="0" fontId="148" fillId="0" borderId="0"/>
    <xf numFmtId="0" fontId="147" fillId="0" borderId="0"/>
    <xf numFmtId="0" fontId="146" fillId="0" borderId="0"/>
    <xf numFmtId="0" fontId="145" fillId="0" borderId="0"/>
    <xf numFmtId="0" fontId="144" fillId="0" borderId="0"/>
    <xf numFmtId="0" fontId="144" fillId="0" borderId="0"/>
    <xf numFmtId="0" fontId="143" fillId="0" borderId="0"/>
    <xf numFmtId="0" fontId="142" fillId="0" borderId="0"/>
    <xf numFmtId="0" fontId="141" fillId="0" borderId="0"/>
    <xf numFmtId="0" fontId="140" fillId="0" borderId="0"/>
    <xf numFmtId="0" fontId="139" fillId="0" borderId="0"/>
    <xf numFmtId="0" fontId="138" fillId="0" borderId="0"/>
    <xf numFmtId="0" fontId="137" fillId="0" borderId="0"/>
    <xf numFmtId="0" fontId="137" fillId="0" borderId="0"/>
    <xf numFmtId="0" fontId="136" fillId="0" borderId="0"/>
    <xf numFmtId="0" fontId="135" fillId="0" borderId="0"/>
    <xf numFmtId="0" fontId="134" fillId="0" borderId="0"/>
    <xf numFmtId="0" fontId="133" fillId="0" borderId="0"/>
    <xf numFmtId="0" fontId="132" fillId="0" borderId="0"/>
    <xf numFmtId="0" fontId="131" fillId="0" borderId="0"/>
    <xf numFmtId="0" fontId="130" fillId="0" borderId="0"/>
    <xf numFmtId="0" fontId="129" fillId="0" borderId="0"/>
    <xf numFmtId="43" fontId="275" fillId="0" borderId="0" applyFont="0" applyFill="0" applyBorder="0" applyAlignment="0" applyProtection="0"/>
    <xf numFmtId="0" fontId="128" fillId="0" borderId="0"/>
    <xf numFmtId="0" fontId="127" fillId="0" borderId="0"/>
    <xf numFmtId="0" fontId="126" fillId="0" borderId="0"/>
    <xf numFmtId="0" fontId="126" fillId="0" borderId="0"/>
    <xf numFmtId="0" fontId="125" fillId="0" borderId="0"/>
    <xf numFmtId="0" fontId="124" fillId="0" borderId="0"/>
    <xf numFmtId="0" fontId="124" fillId="0" borderId="0"/>
    <xf numFmtId="0" fontId="123" fillId="0" borderId="0"/>
    <xf numFmtId="0" fontId="122" fillId="0" borderId="0"/>
    <xf numFmtId="0" fontId="121" fillId="0" borderId="0"/>
    <xf numFmtId="0" fontId="120" fillId="0" borderId="0"/>
    <xf numFmtId="0" fontId="119" fillId="0" borderId="0"/>
    <xf numFmtId="0" fontId="118" fillId="0" borderId="0"/>
    <xf numFmtId="0" fontId="117" fillId="0" borderId="0"/>
    <xf numFmtId="0" fontId="117" fillId="0" borderId="0"/>
    <xf numFmtId="0" fontId="116" fillId="0" borderId="0"/>
    <xf numFmtId="0" fontId="115" fillId="0" borderId="0"/>
    <xf numFmtId="0" fontId="115" fillId="0" borderId="0"/>
    <xf numFmtId="0" fontId="114" fillId="0" borderId="0"/>
    <xf numFmtId="0" fontId="114" fillId="0" borderId="0"/>
    <xf numFmtId="0" fontId="114" fillId="0" borderId="0"/>
    <xf numFmtId="0" fontId="113" fillId="0" borderId="0"/>
    <xf numFmtId="0" fontId="113" fillId="0" borderId="0"/>
    <xf numFmtId="0" fontId="112" fillId="0" borderId="0"/>
    <xf numFmtId="0" fontId="111" fillId="0" borderId="0"/>
    <xf numFmtId="0" fontId="111" fillId="0" borderId="0"/>
    <xf numFmtId="0" fontId="111" fillId="0" borderId="0"/>
    <xf numFmtId="0" fontId="110" fillId="0" borderId="0"/>
    <xf numFmtId="0" fontId="110" fillId="0" borderId="0"/>
    <xf numFmtId="0" fontId="110" fillId="0" borderId="0"/>
    <xf numFmtId="0" fontId="109" fillId="0" borderId="0"/>
    <xf numFmtId="0" fontId="109" fillId="0" borderId="0"/>
    <xf numFmtId="0" fontId="109" fillId="0" borderId="0"/>
    <xf numFmtId="0" fontId="108" fillId="0" borderId="0"/>
    <xf numFmtId="0" fontId="108" fillId="0" borderId="0"/>
    <xf numFmtId="0" fontId="107" fillId="0" borderId="0"/>
    <xf numFmtId="0" fontId="107" fillId="0" borderId="0"/>
    <xf numFmtId="0" fontId="106" fillId="0" borderId="0"/>
    <xf numFmtId="0" fontId="105" fillId="0" borderId="0"/>
    <xf numFmtId="0" fontId="105" fillId="0" borderId="0"/>
    <xf numFmtId="0" fontId="105" fillId="0" borderId="0"/>
    <xf numFmtId="0" fontId="104" fillId="0" borderId="0"/>
    <xf numFmtId="0" fontId="104" fillId="0" borderId="0"/>
    <xf numFmtId="0" fontId="103" fillId="0" borderId="0"/>
    <xf numFmtId="0" fontId="102" fillId="0" borderId="0"/>
    <xf numFmtId="0" fontId="102" fillId="0" borderId="0"/>
    <xf numFmtId="0" fontId="101" fillId="0" borderId="0"/>
    <xf numFmtId="0" fontId="101" fillId="0" borderId="0"/>
    <xf numFmtId="0" fontId="101" fillId="0" borderId="0"/>
    <xf numFmtId="0" fontId="100" fillId="0" borderId="0"/>
    <xf numFmtId="0" fontId="100" fillId="0" borderId="0"/>
    <xf numFmtId="0" fontId="99" fillId="0" borderId="0"/>
    <xf numFmtId="0" fontId="99" fillId="0" borderId="0"/>
    <xf numFmtId="0" fontId="98" fillId="0" borderId="0"/>
    <xf numFmtId="0" fontId="97" fillId="0" borderId="0"/>
    <xf numFmtId="0" fontId="96" fillId="0" borderId="0"/>
    <xf numFmtId="0" fontId="95" fillId="0" borderId="0"/>
    <xf numFmtId="0" fontId="95" fillId="0" borderId="0"/>
    <xf numFmtId="0" fontId="94" fillId="0" borderId="0"/>
    <xf numFmtId="0" fontId="94" fillId="0" borderId="0"/>
    <xf numFmtId="0" fontId="93" fillId="0" borderId="0"/>
    <xf numFmtId="0" fontId="92" fillId="0" borderId="0"/>
    <xf numFmtId="0" fontId="92" fillId="0" borderId="0"/>
    <xf numFmtId="0" fontId="91" fillId="0" borderId="0"/>
    <xf numFmtId="0" fontId="91" fillId="0" borderId="0"/>
    <xf numFmtId="0" fontId="90" fillId="0" borderId="0"/>
    <xf numFmtId="0" fontId="89" fillId="0" borderId="0"/>
    <xf numFmtId="0" fontId="88" fillId="0" borderId="0"/>
    <xf numFmtId="0" fontId="88" fillId="0" borderId="0"/>
    <xf numFmtId="0" fontId="87" fillId="0" borderId="0"/>
    <xf numFmtId="0" fontId="86" fillId="0" borderId="0"/>
    <xf numFmtId="0" fontId="86" fillId="0" borderId="0"/>
    <xf numFmtId="0" fontId="85" fillId="0" borderId="0"/>
    <xf numFmtId="0" fontId="85" fillId="0" borderId="0"/>
    <xf numFmtId="0" fontId="84" fillId="0" borderId="0"/>
    <xf numFmtId="0" fontId="84" fillId="0" borderId="0"/>
    <xf numFmtId="0" fontId="83" fillId="0" borderId="0"/>
    <xf numFmtId="0" fontId="83" fillId="0" borderId="0"/>
    <xf numFmtId="0" fontId="82" fillId="0" borderId="0"/>
    <xf numFmtId="0" fontId="82" fillId="0" borderId="0"/>
    <xf numFmtId="0" fontId="81" fillId="0" borderId="0"/>
    <xf numFmtId="0" fontId="81" fillId="0" borderId="0"/>
    <xf numFmtId="0" fontId="80" fillId="0" borderId="0"/>
    <xf numFmtId="0" fontId="80" fillId="0" borderId="0"/>
    <xf numFmtId="0" fontId="79" fillId="0" borderId="0"/>
    <xf numFmtId="0" fontId="79" fillId="0" borderId="0"/>
    <xf numFmtId="0" fontId="78" fillId="0" borderId="0"/>
    <xf numFmtId="0" fontId="78" fillId="0" borderId="0"/>
    <xf numFmtId="0" fontId="77" fillId="0" borderId="0"/>
    <xf numFmtId="43" fontId="77" fillId="0" borderId="0" applyFont="0" applyFill="0" applyBorder="0" applyAlignment="0" applyProtection="0"/>
    <xf numFmtId="0" fontId="77" fillId="0" borderId="0"/>
    <xf numFmtId="0" fontId="76" fillId="0" borderId="0"/>
    <xf numFmtId="0" fontId="75" fillId="0" borderId="0"/>
    <xf numFmtId="0" fontId="75" fillId="0" borderId="0"/>
    <xf numFmtId="0" fontId="74" fillId="0" borderId="0"/>
    <xf numFmtId="0" fontId="74" fillId="0" borderId="0"/>
    <xf numFmtId="0" fontId="74" fillId="0" borderId="0"/>
    <xf numFmtId="0" fontId="73" fillId="0" borderId="0"/>
    <xf numFmtId="0" fontId="72" fillId="0" borderId="0"/>
    <xf numFmtId="0" fontId="71" fillId="0" borderId="0"/>
    <xf numFmtId="0" fontId="70" fillId="0" borderId="0"/>
    <xf numFmtId="0" fontId="69" fillId="0" borderId="0"/>
    <xf numFmtId="0" fontId="69" fillId="0" borderId="0"/>
    <xf numFmtId="0" fontId="68" fillId="0" borderId="0"/>
    <xf numFmtId="0" fontId="67" fillId="0" borderId="0"/>
    <xf numFmtId="170" fontId="275" fillId="0" borderId="0" applyFont="0" applyFill="0" applyBorder="0" applyAlignment="0" applyProtection="0"/>
    <xf numFmtId="0" fontId="275" fillId="0" borderId="0"/>
    <xf numFmtId="0" fontId="67" fillId="0" borderId="0"/>
    <xf numFmtId="0" fontId="275" fillId="0" borderId="0"/>
    <xf numFmtId="0" fontId="67" fillId="0" borderId="0"/>
    <xf numFmtId="0" fontId="66" fillId="0" borderId="0"/>
    <xf numFmtId="0" fontId="65" fillId="0" borderId="0"/>
    <xf numFmtId="0" fontId="64" fillId="0" borderId="0"/>
    <xf numFmtId="0" fontId="63" fillId="0" borderId="0"/>
    <xf numFmtId="0" fontId="63" fillId="0" borderId="0"/>
    <xf numFmtId="0" fontId="62" fillId="0" borderId="0"/>
    <xf numFmtId="0" fontId="62" fillId="0" borderId="0"/>
    <xf numFmtId="0" fontId="61" fillId="0" borderId="0"/>
    <xf numFmtId="0" fontId="60" fillId="0" borderId="0"/>
    <xf numFmtId="0" fontId="59" fillId="0" borderId="0"/>
    <xf numFmtId="0" fontId="58" fillId="0" borderId="0"/>
    <xf numFmtId="0" fontId="57" fillId="0" borderId="0"/>
    <xf numFmtId="0" fontId="56" fillId="0" borderId="0"/>
    <xf numFmtId="0" fontId="56" fillId="0" borderId="0"/>
    <xf numFmtId="0" fontId="55" fillId="0" borderId="0"/>
    <xf numFmtId="0" fontId="54" fillId="0" borderId="0"/>
    <xf numFmtId="0" fontId="53" fillId="0" borderId="0"/>
    <xf numFmtId="0" fontId="52" fillId="0" borderId="0"/>
    <xf numFmtId="0" fontId="52" fillId="0" borderId="0"/>
    <xf numFmtId="0" fontId="51" fillId="0" borderId="0"/>
    <xf numFmtId="0" fontId="51" fillId="0" borderId="0"/>
    <xf numFmtId="0" fontId="50" fillId="0" borderId="0"/>
    <xf numFmtId="0" fontId="49" fillId="0" borderId="0"/>
    <xf numFmtId="0" fontId="48" fillId="0" borderId="0"/>
    <xf numFmtId="0" fontId="47" fillId="0" borderId="0"/>
    <xf numFmtId="0" fontId="46" fillId="0" borderId="0"/>
    <xf numFmtId="0" fontId="45" fillId="0" borderId="0"/>
    <xf numFmtId="0" fontId="45" fillId="0" borderId="0"/>
    <xf numFmtId="0" fontId="44" fillId="0" borderId="0"/>
    <xf numFmtId="0" fontId="43" fillId="0" borderId="0"/>
    <xf numFmtId="0" fontId="43" fillId="0" borderId="0"/>
    <xf numFmtId="0" fontId="42" fillId="0" borderId="0"/>
    <xf numFmtId="0" fontId="41" fillId="0" borderId="0"/>
    <xf numFmtId="0" fontId="41" fillId="0" borderId="0"/>
    <xf numFmtId="0" fontId="40" fillId="0" borderId="0"/>
    <xf numFmtId="0" fontId="40" fillId="0" borderId="0"/>
    <xf numFmtId="0" fontId="39" fillId="0" borderId="0"/>
    <xf numFmtId="0" fontId="38" fillId="0" borderId="0"/>
    <xf numFmtId="0" fontId="37" fillId="0" borderId="0"/>
    <xf numFmtId="0" fontId="36" fillId="0" borderId="0"/>
    <xf numFmtId="0" fontId="35" fillId="0" borderId="0"/>
    <xf numFmtId="0" fontId="34" fillId="0" borderId="0"/>
    <xf numFmtId="0" fontId="33" fillId="0" borderId="0"/>
    <xf numFmtId="0" fontId="32" fillId="0" borderId="0"/>
    <xf numFmtId="0" fontId="31" fillId="0" borderId="0"/>
    <xf numFmtId="0" fontId="30" fillId="0" borderId="0"/>
    <xf numFmtId="0" fontId="29" fillId="0" borderId="0"/>
    <xf numFmtId="0" fontId="28" fillId="0" borderId="0"/>
    <xf numFmtId="0" fontId="27" fillId="0" borderId="0"/>
    <xf numFmtId="0" fontId="26" fillId="0" borderId="0"/>
    <xf numFmtId="0" fontId="25" fillId="0" borderId="0"/>
    <xf numFmtId="0" fontId="24" fillId="0" borderId="0"/>
    <xf numFmtId="0" fontId="23" fillId="0" borderId="0"/>
    <xf numFmtId="0" fontId="22" fillId="0" borderId="0"/>
    <xf numFmtId="0" fontId="21" fillId="0" borderId="0"/>
    <xf numFmtId="0" fontId="20" fillId="0" borderId="0"/>
    <xf numFmtId="0" fontId="19" fillId="0" borderId="0"/>
    <xf numFmtId="0" fontId="18"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275" fillId="0" borderId="0"/>
    <xf numFmtId="0" fontId="1" fillId="0" borderId="0"/>
    <xf numFmtId="0" fontId="275" fillId="0" borderId="0"/>
    <xf numFmtId="0" fontId="1" fillId="0" borderId="0"/>
    <xf numFmtId="0" fontId="275" fillId="0" borderId="0"/>
  </cellStyleXfs>
  <cellXfs count="553">
    <xf numFmtId="0" fontId="0" fillId="0" borderId="0" xfId="0"/>
    <xf numFmtId="0" fontId="275" fillId="0" borderId="0" xfId="150"/>
    <xf numFmtId="0" fontId="283" fillId="24" borderId="10" xfId="150" applyFont="1" applyFill="1" applyBorder="1" applyAlignment="1">
      <alignment horizontal="center" vertical="center" wrapText="1"/>
    </xf>
    <xf numFmtId="0" fontId="283" fillId="24" borderId="11" xfId="150" applyFont="1" applyFill="1" applyBorder="1" applyAlignment="1">
      <alignment horizontal="center" vertical="center" wrapText="1"/>
    </xf>
    <xf numFmtId="0" fontId="282" fillId="24" borderId="12" xfId="150" applyFont="1" applyFill="1" applyBorder="1" applyAlignment="1">
      <alignment horizontal="center"/>
    </xf>
    <xf numFmtId="164" fontId="282" fillId="0" borderId="13" xfId="140" applyNumberFormat="1" applyFont="1" applyFill="1" applyBorder="1" applyAlignment="1">
      <alignment vertical="center"/>
    </xf>
    <xf numFmtId="164" fontId="282" fillId="0" borderId="14" xfId="140" applyNumberFormat="1" applyFont="1" applyFill="1" applyBorder="1" applyAlignment="1">
      <alignment vertical="center"/>
    </xf>
    <xf numFmtId="0" fontId="284" fillId="25" borderId="0" xfId="151" applyFont="1" applyFill="1"/>
    <xf numFmtId="0" fontId="285" fillId="25" borderId="0" xfId="126" applyFont="1" applyFill="1" applyAlignment="1" applyProtection="1">
      <alignment horizontal="center"/>
    </xf>
    <xf numFmtId="0" fontId="284" fillId="26" borderId="0" xfId="151" applyFont="1" applyFill="1"/>
    <xf numFmtId="0" fontId="286" fillId="25" borderId="0" xfId="151" applyFont="1" applyFill="1"/>
    <xf numFmtId="0" fontId="289" fillId="25" borderId="0" xfId="151" applyFont="1" applyFill="1" applyAlignment="1">
      <alignment horizontal="center"/>
    </xf>
    <xf numFmtId="176" fontId="284" fillId="25" borderId="0" xfId="151" applyNumberFormat="1" applyFont="1" applyFill="1"/>
    <xf numFmtId="177" fontId="284" fillId="25" borderId="0" xfId="151" applyNumberFormat="1" applyFont="1" applyFill="1"/>
    <xf numFmtId="178" fontId="284" fillId="25" borderId="0" xfId="151" applyNumberFormat="1" applyFont="1" applyFill="1"/>
    <xf numFmtId="174" fontId="284" fillId="25" borderId="0" xfId="151" applyNumberFormat="1" applyFont="1" applyFill="1"/>
    <xf numFmtId="0" fontId="283" fillId="24" borderId="18" xfId="150" applyFont="1" applyFill="1" applyBorder="1" applyAlignment="1">
      <alignment horizontal="center" vertical="center" wrapText="1"/>
    </xf>
    <xf numFmtId="0" fontId="283" fillId="24" borderId="19" xfId="150" applyFont="1" applyFill="1" applyBorder="1" applyAlignment="1">
      <alignment horizontal="center" vertical="center" wrapText="1"/>
    </xf>
    <xf numFmtId="0" fontId="283" fillId="24" borderId="20" xfId="150" applyFont="1" applyFill="1" applyBorder="1" applyAlignment="1">
      <alignment horizontal="center" vertical="center" wrapText="1"/>
    </xf>
    <xf numFmtId="0" fontId="283" fillId="24" borderId="21" xfId="150" applyFont="1" applyFill="1" applyBorder="1" applyAlignment="1">
      <alignment horizontal="center" vertical="center" wrapText="1"/>
    </xf>
    <xf numFmtId="0" fontId="283" fillId="24" borderId="22" xfId="150" applyFont="1" applyFill="1" applyBorder="1" applyAlignment="1">
      <alignment horizontal="center" vertical="center" wrapText="1"/>
    </xf>
    <xf numFmtId="0" fontId="283" fillId="24" borderId="23" xfId="150" applyFont="1" applyFill="1" applyBorder="1" applyAlignment="1">
      <alignment horizontal="center" vertical="center" wrapText="1"/>
    </xf>
    <xf numFmtId="0" fontId="283" fillId="24" borderId="24" xfId="150" applyFont="1" applyFill="1" applyBorder="1" applyAlignment="1">
      <alignment horizontal="center" vertical="center" wrapText="1"/>
    </xf>
    <xf numFmtId="164" fontId="275" fillId="0" borderId="10" xfId="150" applyNumberFormat="1" applyBorder="1" applyAlignment="1">
      <alignment vertical="center"/>
    </xf>
    <xf numFmtId="0" fontId="282" fillId="0" borderId="0" xfId="150" applyFont="1"/>
    <xf numFmtId="164" fontId="282" fillId="24" borderId="15" xfId="150" applyNumberFormat="1" applyFont="1" applyFill="1" applyBorder="1"/>
    <xf numFmtId="164" fontId="282" fillId="24" borderId="17" xfId="150" applyNumberFormat="1" applyFont="1" applyFill="1" applyBorder="1"/>
    <xf numFmtId="164" fontId="282" fillId="24" borderId="39" xfId="150" applyNumberFormat="1" applyFont="1" applyFill="1" applyBorder="1"/>
    <xf numFmtId="164" fontId="308" fillId="24" borderId="40" xfId="150" applyNumberFormat="1" applyFont="1" applyFill="1" applyBorder="1"/>
    <xf numFmtId="0" fontId="283" fillId="24" borderId="41" xfId="150" applyFont="1" applyFill="1" applyBorder="1" applyAlignment="1">
      <alignment horizontal="center" vertical="center" wrapText="1"/>
    </xf>
    <xf numFmtId="164" fontId="275" fillId="0" borderId="25" xfId="140" applyNumberFormat="1" applyFont="1" applyFill="1" applyBorder="1" applyAlignment="1">
      <alignment vertical="center"/>
    </xf>
    <xf numFmtId="164" fontId="275" fillId="0" borderId="26" xfId="140" applyNumberFormat="1" applyFont="1" applyFill="1" applyBorder="1" applyAlignment="1">
      <alignment vertical="center"/>
    </xf>
    <xf numFmtId="164" fontId="275" fillId="0" borderId="43" xfId="140" applyNumberFormat="1" applyFont="1" applyFill="1" applyBorder="1" applyAlignment="1">
      <alignment vertical="center"/>
    </xf>
    <xf numFmtId="164" fontId="275" fillId="0" borderId="19" xfId="140" applyNumberFormat="1" applyFont="1" applyFill="1" applyBorder="1" applyAlignment="1">
      <alignment vertical="center"/>
    </xf>
    <xf numFmtId="164" fontId="282" fillId="0" borderId="42" xfId="140" applyNumberFormat="1" applyFont="1" applyFill="1" applyBorder="1" applyAlignment="1">
      <alignment vertical="center"/>
    </xf>
    <xf numFmtId="164" fontId="275" fillId="0" borderId="29" xfId="140" applyNumberFormat="1" applyFont="1" applyFill="1" applyBorder="1" applyAlignment="1">
      <alignment vertical="center"/>
    </xf>
    <xf numFmtId="164" fontId="275" fillId="0" borderId="30" xfId="140" applyNumberFormat="1" applyFont="1" applyFill="1" applyBorder="1" applyAlignment="1">
      <alignment vertical="center"/>
    </xf>
    <xf numFmtId="164" fontId="275" fillId="0" borderId="37" xfId="140" applyNumberFormat="1" applyFont="1" applyFill="1" applyBorder="1" applyAlignment="1">
      <alignment vertical="center"/>
    </xf>
    <xf numFmtId="164" fontId="275" fillId="0" borderId="10" xfId="140" applyNumberFormat="1" applyFont="1" applyFill="1" applyBorder="1" applyAlignment="1">
      <alignment vertical="center"/>
    </xf>
    <xf numFmtId="164" fontId="282" fillId="0" borderId="24" xfId="140" applyNumberFormat="1" applyFont="1" applyFill="1" applyBorder="1" applyAlignment="1">
      <alignment vertical="center"/>
    </xf>
    <xf numFmtId="164" fontId="308" fillId="24" borderId="40" xfId="140" applyNumberFormat="1" applyFont="1" applyFill="1" applyBorder="1"/>
    <xf numFmtId="164" fontId="282" fillId="0" borderId="24" xfId="150" applyNumberFormat="1" applyFont="1" applyBorder="1" applyAlignment="1">
      <alignment vertical="center"/>
    </xf>
    <xf numFmtId="164" fontId="275" fillId="0" borderId="27" xfId="140" applyNumberFormat="1" applyFont="1" applyFill="1" applyBorder="1" applyAlignment="1">
      <alignment vertical="center"/>
    </xf>
    <xf numFmtId="164" fontId="275" fillId="0" borderId="31" xfId="140" applyNumberFormat="1" applyFont="1" applyFill="1" applyBorder="1" applyAlignment="1">
      <alignment vertical="center"/>
    </xf>
    <xf numFmtId="164" fontId="275" fillId="0" borderId="11" xfId="140" applyNumberFormat="1" applyFont="1" applyFill="1" applyBorder="1" applyAlignment="1">
      <alignment vertical="center"/>
    </xf>
    <xf numFmtId="164" fontId="275" fillId="0" borderId="48" xfId="140" applyNumberFormat="1" applyFont="1" applyFill="1" applyBorder="1" applyAlignment="1">
      <alignment vertical="center"/>
    </xf>
    <xf numFmtId="164" fontId="275" fillId="0" borderId="0" xfId="150" applyNumberFormat="1"/>
    <xf numFmtId="164" fontId="282" fillId="0" borderId="13" xfId="150" applyNumberFormat="1" applyFont="1" applyBorder="1" applyAlignment="1">
      <alignment vertical="center"/>
    </xf>
    <xf numFmtId="164" fontId="275" fillId="0" borderId="34" xfId="140" applyNumberFormat="1" applyFont="1" applyFill="1" applyBorder="1" applyAlignment="1">
      <alignment vertical="center"/>
    </xf>
    <xf numFmtId="164" fontId="275" fillId="0" borderId="35" xfId="140" applyNumberFormat="1" applyFont="1" applyFill="1" applyBorder="1" applyAlignment="1">
      <alignment vertical="center"/>
    </xf>
    <xf numFmtId="164" fontId="275" fillId="0" borderId="36" xfId="140" applyNumberFormat="1" applyFont="1" applyFill="1" applyBorder="1" applyAlignment="1">
      <alignment vertical="center"/>
    </xf>
    <xf numFmtId="0" fontId="282" fillId="0" borderId="13" xfId="150" applyFont="1" applyBorder="1" applyAlignment="1">
      <alignment horizontal="center" vertical="center"/>
    </xf>
    <xf numFmtId="0" fontId="282" fillId="0" borderId="13" xfId="150" applyFont="1" applyBorder="1" applyAlignment="1">
      <alignment vertical="center"/>
    </xf>
    <xf numFmtId="164" fontId="275" fillId="0" borderId="25" xfId="150" applyNumberFormat="1" applyBorder="1" applyAlignment="1">
      <alignment vertical="center"/>
    </xf>
    <xf numFmtId="164" fontId="275" fillId="0" borderId="26" xfId="150" applyNumberFormat="1" applyBorder="1" applyAlignment="1">
      <alignment vertical="center"/>
    </xf>
    <xf numFmtId="164" fontId="275" fillId="0" borderId="27" xfId="150" applyNumberFormat="1" applyBorder="1" applyAlignment="1">
      <alignment vertical="center"/>
    </xf>
    <xf numFmtId="164" fontId="282" fillId="0" borderId="28" xfId="150" applyNumberFormat="1" applyFont="1" applyBorder="1" applyAlignment="1">
      <alignment vertical="center"/>
    </xf>
    <xf numFmtId="0" fontId="282" fillId="0" borderId="14" xfId="150" applyFont="1" applyBorder="1" applyAlignment="1">
      <alignment horizontal="center" vertical="center"/>
    </xf>
    <xf numFmtId="0" fontId="282" fillId="0" borderId="14" xfId="150" applyFont="1" applyBorder="1" applyAlignment="1">
      <alignment vertical="center"/>
    </xf>
    <xf numFmtId="164" fontId="275" fillId="0" borderId="29" xfId="150" applyNumberFormat="1" applyBorder="1" applyAlignment="1">
      <alignment vertical="center"/>
    </xf>
    <xf numFmtId="164" fontId="275" fillId="0" borderId="30" xfId="150" applyNumberFormat="1" applyBorder="1" applyAlignment="1">
      <alignment vertical="center"/>
    </xf>
    <xf numFmtId="164" fontId="275" fillId="0" borderId="31" xfId="150" applyNumberFormat="1" applyBorder="1" applyAlignment="1">
      <alignment vertical="center"/>
    </xf>
    <xf numFmtId="164" fontId="282" fillId="0" borderId="32" xfId="150" applyNumberFormat="1" applyFont="1" applyBorder="1" applyAlignment="1">
      <alignment vertical="center"/>
    </xf>
    <xf numFmtId="0" fontId="282" fillId="0" borderId="33" xfId="150" applyFont="1" applyBorder="1" applyAlignment="1">
      <alignment vertical="center"/>
    </xf>
    <xf numFmtId="164" fontId="275" fillId="0" borderId="34" xfId="150" applyNumberFormat="1" applyBorder="1" applyAlignment="1">
      <alignment vertical="center"/>
    </xf>
    <xf numFmtId="164" fontId="275" fillId="0" borderId="35" xfId="150" applyNumberFormat="1" applyBorder="1" applyAlignment="1">
      <alignment vertical="center"/>
    </xf>
    <xf numFmtId="164" fontId="275" fillId="0" borderId="36" xfId="150" applyNumberFormat="1" applyBorder="1" applyAlignment="1">
      <alignment vertical="center"/>
    </xf>
    <xf numFmtId="0" fontId="282" fillId="0" borderId="33" xfId="150" applyFont="1" applyBorder="1" applyAlignment="1">
      <alignment horizontal="center" vertical="center"/>
    </xf>
    <xf numFmtId="164" fontId="282" fillId="0" borderId="73" xfId="150" applyNumberFormat="1" applyFont="1" applyBorder="1" applyAlignment="1">
      <alignment vertical="center"/>
    </xf>
    <xf numFmtId="0" fontId="282" fillId="0" borderId="24" xfId="150" applyFont="1" applyBorder="1" applyAlignment="1">
      <alignment horizontal="center" vertical="center"/>
    </xf>
    <xf numFmtId="0" fontId="282" fillId="0" borderId="24" xfId="150" applyFont="1" applyBorder="1" applyAlignment="1">
      <alignment vertical="center"/>
    </xf>
    <xf numFmtId="164" fontId="275" fillId="0" borderId="37" xfId="150" applyNumberFormat="1" applyBorder="1" applyAlignment="1">
      <alignment vertical="center"/>
    </xf>
    <xf numFmtId="164" fontId="275" fillId="0" borderId="11" xfId="150" applyNumberFormat="1" applyBorder="1" applyAlignment="1">
      <alignment vertical="center"/>
    </xf>
    <xf numFmtId="164" fontId="282" fillId="0" borderId="38" xfId="150" applyNumberFormat="1" applyFont="1" applyBorder="1" applyAlignment="1">
      <alignment vertical="center"/>
    </xf>
    <xf numFmtId="0" fontId="282" fillId="0" borderId="42" xfId="150" applyFont="1" applyBorder="1" applyAlignment="1">
      <alignment horizontal="center" vertical="center"/>
    </xf>
    <xf numFmtId="0" fontId="282" fillId="0" borderId="42" xfId="150" applyFont="1" applyBorder="1" applyAlignment="1">
      <alignment vertical="center"/>
    </xf>
    <xf numFmtId="164" fontId="282" fillId="24" borderId="17" xfId="140" applyNumberFormat="1" applyFont="1" applyFill="1" applyBorder="1"/>
    <xf numFmtId="164" fontId="282" fillId="24" borderId="16" xfId="140" applyNumberFormat="1" applyFont="1" applyFill="1" applyBorder="1"/>
    <xf numFmtId="164" fontId="282" fillId="24" borderId="40" xfId="517" applyNumberFormat="1" applyFont="1" applyFill="1" applyBorder="1"/>
    <xf numFmtId="0" fontId="67" fillId="0" borderId="0" xfId="519"/>
    <xf numFmtId="0" fontId="280" fillId="0" borderId="0" xfId="518" applyFont="1"/>
    <xf numFmtId="0" fontId="283" fillId="24" borderId="29" xfId="520" applyFont="1" applyFill="1" applyBorder="1" applyAlignment="1">
      <alignment horizontal="center" vertical="center" wrapText="1"/>
    </xf>
    <xf numFmtId="0" fontId="283" fillId="24" borderId="30" xfId="520" applyFont="1" applyFill="1" applyBorder="1" applyAlignment="1">
      <alignment horizontal="center" vertical="center" wrapText="1"/>
    </xf>
    <xf numFmtId="0" fontId="283" fillId="24" borderId="31" xfId="520" applyFont="1" applyFill="1" applyBorder="1" applyAlignment="1">
      <alignment horizontal="center" vertical="center" wrapText="1"/>
    </xf>
    <xf numFmtId="0" fontId="283" fillId="24" borderId="71" xfId="520" applyFont="1" applyFill="1" applyBorder="1" applyAlignment="1">
      <alignment horizontal="center" wrapText="1"/>
    </xf>
    <xf numFmtId="0" fontId="283" fillId="24" borderId="30" xfId="520" applyFont="1" applyFill="1" applyBorder="1" applyAlignment="1">
      <alignment horizontal="center" wrapText="1"/>
    </xf>
    <xf numFmtId="0" fontId="283" fillId="24" borderId="31" xfId="520" applyFont="1" applyFill="1" applyBorder="1" applyAlignment="1">
      <alignment horizontal="center" wrapText="1"/>
    </xf>
    <xf numFmtId="0" fontId="283" fillId="24" borderId="37" xfId="518" applyFont="1" applyFill="1" applyBorder="1" applyAlignment="1">
      <alignment horizontal="center" vertical="center" wrapText="1"/>
    </xf>
    <xf numFmtId="0" fontId="283" fillId="24" borderId="10" xfId="518" applyFont="1" applyFill="1" applyBorder="1" applyAlignment="1">
      <alignment horizontal="center" vertical="center" wrapText="1"/>
    </xf>
    <xf numFmtId="0" fontId="283" fillId="24" borderId="11" xfId="518" applyFont="1" applyFill="1" applyBorder="1" applyAlignment="1">
      <alignment horizontal="center" vertical="center" wrapText="1"/>
    </xf>
    <xf numFmtId="0" fontId="283" fillId="24" borderId="22" xfId="518" applyFont="1" applyFill="1" applyBorder="1" applyAlignment="1">
      <alignment horizontal="center" vertical="center" wrapText="1"/>
    </xf>
    <xf numFmtId="0" fontId="282" fillId="0" borderId="13" xfId="518" applyFont="1" applyBorder="1" applyAlignment="1">
      <alignment horizontal="center"/>
    </xf>
    <xf numFmtId="0" fontId="282" fillId="0" borderId="13" xfId="520" applyFont="1" applyBorder="1" applyAlignment="1">
      <alignment vertical="center"/>
    </xf>
    <xf numFmtId="164" fontId="275" fillId="0" borderId="25" xfId="517" applyNumberFormat="1" applyBorder="1" applyAlignment="1">
      <alignment vertical="center"/>
    </xf>
    <xf numFmtId="164" fontId="275" fillId="0" borderId="26" xfId="517" applyNumberFormat="1" applyBorder="1" applyAlignment="1">
      <alignment vertical="center"/>
    </xf>
    <xf numFmtId="164" fontId="275" fillId="0" borderId="27" xfId="517" applyNumberFormat="1" applyBorder="1" applyAlignment="1">
      <alignment vertical="center"/>
    </xf>
    <xf numFmtId="164" fontId="282" fillId="0" borderId="13" xfId="517" applyNumberFormat="1" applyFont="1" applyBorder="1" applyAlignment="1">
      <alignment vertical="center"/>
    </xf>
    <xf numFmtId="0" fontId="282" fillId="0" borderId="14" xfId="518" applyFont="1" applyBorder="1" applyAlignment="1">
      <alignment horizontal="center"/>
    </xf>
    <xf numFmtId="0" fontId="282" fillId="0" borderId="14" xfId="520" applyFont="1" applyBorder="1" applyAlignment="1">
      <alignment vertical="center"/>
    </xf>
    <xf numFmtId="164" fontId="275" fillId="0" borderId="29" xfId="517" applyNumberFormat="1" applyBorder="1" applyAlignment="1">
      <alignment vertical="center"/>
    </xf>
    <xf numFmtId="164" fontId="275" fillId="0" borderId="30" xfId="517" applyNumberFormat="1" applyBorder="1" applyAlignment="1">
      <alignment vertical="center"/>
    </xf>
    <xf numFmtId="164" fontId="275" fillId="0" borderId="31" xfId="517" applyNumberFormat="1" applyBorder="1" applyAlignment="1">
      <alignment vertical="center"/>
    </xf>
    <xf numFmtId="164" fontId="282" fillId="0" borderId="14" xfId="517" applyNumberFormat="1" applyFont="1" applyBorder="1" applyAlignment="1">
      <alignment vertical="center"/>
    </xf>
    <xf numFmtId="0" fontId="282" fillId="0" borderId="33" xfId="520" applyFont="1" applyBorder="1" applyAlignment="1">
      <alignment vertical="center"/>
    </xf>
    <xf numFmtId="164" fontId="275" fillId="0" borderId="35" xfId="517" applyNumberFormat="1" applyBorder="1" applyAlignment="1">
      <alignment vertical="center"/>
    </xf>
    <xf numFmtId="164" fontId="275" fillId="0" borderId="36" xfId="517" applyNumberFormat="1" applyBorder="1" applyAlignment="1">
      <alignment vertical="center"/>
    </xf>
    <xf numFmtId="164" fontId="275" fillId="0" borderId="34" xfId="517" applyNumberFormat="1" applyBorder="1" applyAlignment="1">
      <alignment vertical="center"/>
    </xf>
    <xf numFmtId="164" fontId="282" fillId="0" borderId="33" xfId="517" applyNumberFormat="1" applyFont="1" applyBorder="1" applyAlignment="1">
      <alignment vertical="center"/>
    </xf>
    <xf numFmtId="0" fontId="282" fillId="0" borderId="24" xfId="518" applyFont="1" applyBorder="1" applyAlignment="1">
      <alignment horizontal="center"/>
    </xf>
    <xf numFmtId="0" fontId="282" fillId="0" borderId="24" xfId="520" applyFont="1" applyBorder="1" applyAlignment="1">
      <alignment vertical="center"/>
    </xf>
    <xf numFmtId="164" fontId="275" fillId="0" borderId="37" xfId="517" applyNumberFormat="1" applyBorder="1" applyAlignment="1">
      <alignment vertical="center"/>
    </xf>
    <xf numFmtId="164" fontId="275" fillId="0" borderId="10" xfId="517" applyNumberFormat="1" applyBorder="1" applyAlignment="1">
      <alignment vertical="center"/>
    </xf>
    <xf numFmtId="164" fontId="275" fillId="0" borderId="11" xfId="517" applyNumberFormat="1" applyBorder="1" applyAlignment="1">
      <alignment vertical="center"/>
    </xf>
    <xf numFmtId="164" fontId="282" fillId="0" borderId="24" xfId="517" applyNumberFormat="1" applyFont="1" applyBorder="1" applyAlignment="1">
      <alignment vertical="center"/>
    </xf>
    <xf numFmtId="0" fontId="282" fillId="0" borderId="0" xfId="518" applyFont="1" applyAlignment="1">
      <alignment horizontal="center"/>
    </xf>
    <xf numFmtId="0" fontId="282" fillId="0" borderId="0" xfId="520" applyFont="1" applyAlignment="1">
      <alignment vertical="center"/>
    </xf>
    <xf numFmtId="164" fontId="275" fillId="0" borderId="0" xfId="517" applyNumberFormat="1" applyAlignment="1">
      <alignment vertical="center"/>
    </xf>
    <xf numFmtId="0" fontId="275" fillId="0" borderId="0" xfId="518"/>
    <xf numFmtId="0" fontId="282" fillId="24" borderId="12" xfId="518" applyFont="1" applyFill="1" applyBorder="1" applyAlignment="1">
      <alignment horizontal="center"/>
    </xf>
    <xf numFmtId="164" fontId="282" fillId="24" borderId="15" xfId="517" applyNumberFormat="1" applyFont="1" applyFill="1" applyBorder="1"/>
    <xf numFmtId="164" fontId="282" fillId="24" borderId="17" xfId="517" applyNumberFormat="1" applyFont="1" applyFill="1" applyBorder="1"/>
    <xf numFmtId="164" fontId="282" fillId="24" borderId="39" xfId="517" applyNumberFormat="1" applyFont="1" applyFill="1" applyBorder="1"/>
    <xf numFmtId="0" fontId="329" fillId="0" borderId="0" xfId="521" applyFont="1"/>
    <xf numFmtId="0" fontId="282" fillId="0" borderId="0" xfId="518" applyFont="1"/>
    <xf numFmtId="164" fontId="280" fillId="0" borderId="0" xfId="518" applyNumberFormat="1" applyFont="1"/>
    <xf numFmtId="43" fontId="280" fillId="0" borderId="0" xfId="518" applyNumberFormat="1" applyFont="1"/>
    <xf numFmtId="164" fontId="275" fillId="0" borderId="29" xfId="517" applyNumberFormat="1" applyFill="1" applyBorder="1" applyAlignment="1">
      <alignment vertical="center"/>
    </xf>
    <xf numFmtId="164" fontId="275" fillId="0" borderId="30" xfId="517" applyNumberFormat="1" applyFill="1" applyBorder="1" applyAlignment="1">
      <alignment vertical="center"/>
    </xf>
    <xf numFmtId="164" fontId="275" fillId="0" borderId="31" xfId="517" applyNumberFormat="1" applyFill="1" applyBorder="1" applyAlignment="1">
      <alignment vertical="center"/>
    </xf>
    <xf numFmtId="164" fontId="282" fillId="0" borderId="14" xfId="517" applyNumberFormat="1" applyFont="1" applyFill="1" applyBorder="1" applyAlignment="1">
      <alignment vertical="center"/>
    </xf>
    <xf numFmtId="0" fontId="282" fillId="0" borderId="44" xfId="150" applyFont="1" applyBorder="1" applyAlignment="1">
      <alignment horizontal="center" vertical="center"/>
    </xf>
    <xf numFmtId="0" fontId="275" fillId="0" borderId="0" xfId="151" applyAlignment="1">
      <alignment vertical="center"/>
    </xf>
    <xf numFmtId="164" fontId="330" fillId="24" borderId="15" xfId="140" applyNumberFormat="1" applyFont="1" applyFill="1" applyBorder="1"/>
    <xf numFmtId="164" fontId="330" fillId="0" borderId="14" xfId="140" applyNumberFormat="1" applyFont="1" applyFill="1" applyBorder="1" applyAlignment="1">
      <alignment vertical="center"/>
    </xf>
    <xf numFmtId="0" fontId="275" fillId="0" borderId="0" xfId="197"/>
    <xf numFmtId="0" fontId="275" fillId="25" borderId="0" xfId="197" applyFill="1"/>
    <xf numFmtId="0" fontId="283" fillId="24" borderId="49" xfId="197" applyFont="1" applyFill="1" applyBorder="1" applyAlignment="1">
      <alignment horizontal="center" vertical="center" wrapText="1"/>
    </xf>
    <xf numFmtId="0" fontId="283" fillId="24" borderId="25" xfId="197" applyFont="1" applyFill="1" applyBorder="1" applyAlignment="1">
      <alignment horizontal="center" vertical="center" wrapText="1"/>
    </xf>
    <xf numFmtId="0" fontId="283" fillId="24" borderId="26" xfId="197" applyFont="1" applyFill="1" applyBorder="1" applyAlignment="1">
      <alignment horizontal="center" vertical="center" wrapText="1"/>
    </xf>
    <xf numFmtId="0" fontId="283" fillId="24" borderId="27" xfId="197" applyFont="1" applyFill="1" applyBorder="1" applyAlignment="1">
      <alignment horizontal="center" vertical="center" wrapText="1"/>
    </xf>
    <xf numFmtId="0" fontId="283" fillId="24" borderId="50" xfId="197" applyFont="1" applyFill="1" applyBorder="1" applyAlignment="1">
      <alignment horizontal="center" vertical="center" wrapText="1"/>
    </xf>
    <xf numFmtId="0" fontId="283" fillId="24" borderId="13" xfId="197" applyFont="1" applyFill="1" applyBorder="1" applyAlignment="1">
      <alignment horizontal="center" vertical="center" wrapText="1"/>
    </xf>
    <xf numFmtId="0" fontId="283" fillId="24" borderId="28" xfId="197" applyFont="1" applyFill="1" applyBorder="1" applyAlignment="1">
      <alignment horizontal="center" vertical="center" wrapText="1"/>
    </xf>
    <xf numFmtId="0" fontId="283" fillId="24" borderId="74" xfId="197" applyFont="1" applyFill="1" applyBorder="1" applyAlignment="1">
      <alignment horizontal="center" vertical="center" wrapText="1"/>
    </xf>
    <xf numFmtId="0" fontId="283" fillId="24" borderId="37" xfId="197" applyFont="1" applyFill="1" applyBorder="1" applyAlignment="1">
      <alignment horizontal="center" vertical="center" wrapText="1"/>
    </xf>
    <xf numFmtId="0" fontId="283" fillId="24" borderId="10" xfId="197" applyFont="1" applyFill="1" applyBorder="1" applyAlignment="1">
      <alignment horizontal="center" vertical="center" wrapText="1"/>
    </xf>
    <xf numFmtId="0" fontId="283" fillId="24" borderId="11" xfId="197" applyFont="1" applyFill="1" applyBorder="1" applyAlignment="1">
      <alignment horizontal="center" vertical="center" wrapText="1"/>
    </xf>
    <xf numFmtId="0" fontId="283" fillId="24" borderId="22" xfId="197" applyFont="1" applyFill="1" applyBorder="1" applyAlignment="1">
      <alignment horizontal="center" vertical="center" wrapText="1"/>
    </xf>
    <xf numFmtId="0" fontId="283" fillId="24" borderId="24" xfId="197" applyFont="1" applyFill="1" applyBorder="1" applyAlignment="1">
      <alignment horizontal="center" vertical="center" wrapText="1"/>
    </xf>
    <xf numFmtId="0" fontId="283" fillId="24" borderId="38" xfId="197" applyFont="1" applyFill="1" applyBorder="1" applyAlignment="1">
      <alignment horizontal="center" vertical="center" wrapText="1"/>
    </xf>
    <xf numFmtId="0" fontId="275" fillId="0" borderId="51" xfId="197" applyBorder="1"/>
    <xf numFmtId="0" fontId="282" fillId="0" borderId="13" xfId="197" applyFont="1" applyBorder="1" applyAlignment="1">
      <alignment horizontal="center" vertical="center"/>
    </xf>
    <xf numFmtId="0" fontId="282" fillId="0" borderId="54" xfId="197" applyFont="1" applyBorder="1" applyAlignment="1">
      <alignment vertical="center"/>
    </xf>
    <xf numFmtId="41" fontId="275" fillId="0" borderId="13" xfId="197" applyNumberFormat="1" applyBorder="1" applyAlignment="1">
      <alignment vertical="center"/>
    </xf>
    <xf numFmtId="186" fontId="275" fillId="0" borderId="25" xfId="197" applyNumberFormat="1" applyBorder="1" applyAlignment="1">
      <alignment vertical="center"/>
    </xf>
    <xf numFmtId="186" fontId="275" fillId="0" borderId="26" xfId="197" applyNumberFormat="1" applyBorder="1" applyAlignment="1">
      <alignment vertical="center"/>
    </xf>
    <xf numFmtId="186" fontId="275" fillId="0" borderId="27" xfId="197" applyNumberFormat="1" applyBorder="1" applyAlignment="1">
      <alignment vertical="center"/>
    </xf>
    <xf numFmtId="186" fontId="275" fillId="0" borderId="50" xfId="197" applyNumberFormat="1" applyBorder="1" applyAlignment="1">
      <alignment vertical="center"/>
    </xf>
    <xf numFmtId="186" fontId="282" fillId="0" borderId="52" xfId="197" applyNumberFormat="1" applyFont="1" applyBorder="1" applyAlignment="1">
      <alignment vertical="center"/>
    </xf>
    <xf numFmtId="186" fontId="275" fillId="0" borderId="49" xfId="197" applyNumberFormat="1" applyBorder="1" applyAlignment="1">
      <alignment vertical="center"/>
    </xf>
    <xf numFmtId="186" fontId="282" fillId="0" borderId="13" xfId="197" applyNumberFormat="1" applyFont="1" applyBorder="1" applyAlignment="1">
      <alignment vertical="center"/>
    </xf>
    <xf numFmtId="186" fontId="275" fillId="0" borderId="0" xfId="197" applyNumberFormat="1"/>
    <xf numFmtId="0" fontId="282" fillId="0" borderId="14" xfId="197" applyFont="1" applyBorder="1" applyAlignment="1">
      <alignment horizontal="center" vertical="center"/>
    </xf>
    <xf numFmtId="0" fontId="282" fillId="0" borderId="75" xfId="197" applyFont="1" applyBorder="1" applyAlignment="1">
      <alignment vertical="center"/>
    </xf>
    <xf numFmtId="41" fontId="275" fillId="0" borderId="14" xfId="197" applyNumberFormat="1" applyBorder="1" applyAlignment="1">
      <alignment vertical="center"/>
    </xf>
    <xf numFmtId="186" fontId="275" fillId="0" borderId="29" xfId="197" applyNumberFormat="1" applyBorder="1" applyAlignment="1">
      <alignment vertical="center"/>
    </xf>
    <xf numFmtId="186" fontId="275" fillId="0" borderId="30" xfId="197" applyNumberFormat="1" applyBorder="1" applyAlignment="1">
      <alignment vertical="center"/>
    </xf>
    <xf numFmtId="186" fontId="275" fillId="0" borderId="31" xfId="197" applyNumberFormat="1" applyBorder="1" applyAlignment="1">
      <alignment vertical="center"/>
    </xf>
    <xf numFmtId="186" fontId="275" fillId="0" borderId="71" xfId="197" applyNumberFormat="1" applyBorder="1" applyAlignment="1">
      <alignment vertical="center"/>
    </xf>
    <xf numFmtId="186" fontId="282" fillId="0" borderId="76" xfId="197" applyNumberFormat="1" applyFont="1" applyBorder="1" applyAlignment="1">
      <alignment vertical="center"/>
    </xf>
    <xf numFmtId="186" fontId="275" fillId="0" borderId="77" xfId="197" applyNumberFormat="1" applyBorder="1" applyAlignment="1">
      <alignment vertical="center"/>
    </xf>
    <xf numFmtId="186" fontId="282" fillId="0" borderId="14" xfId="197" applyNumberFormat="1" applyFont="1" applyBorder="1" applyAlignment="1">
      <alignment vertical="center"/>
    </xf>
    <xf numFmtId="187" fontId="275" fillId="0" borderId="0" xfId="197" applyNumberFormat="1"/>
    <xf numFmtId="0" fontId="282" fillId="0" borderId="24" xfId="197" applyFont="1" applyBorder="1" applyAlignment="1">
      <alignment horizontal="center" vertical="center"/>
    </xf>
    <xf numFmtId="0" fontId="282" fillId="0" borderId="78" xfId="197" applyFont="1" applyBorder="1" applyAlignment="1">
      <alignment vertical="center"/>
    </xf>
    <xf numFmtId="41" fontId="275" fillId="0" borderId="24" xfId="197" applyNumberFormat="1" applyBorder="1" applyAlignment="1">
      <alignment vertical="center"/>
    </xf>
    <xf numFmtId="186" fontId="275" fillId="0" borderId="37" xfId="197" applyNumberFormat="1" applyBorder="1" applyAlignment="1">
      <alignment vertical="center"/>
    </xf>
    <xf numFmtId="186" fontId="275" fillId="0" borderId="10" xfId="197" applyNumberFormat="1" applyBorder="1" applyAlignment="1">
      <alignment vertical="center"/>
    </xf>
    <xf numFmtId="186" fontId="275" fillId="0" borderId="11" xfId="197" applyNumberFormat="1" applyBorder="1" applyAlignment="1">
      <alignment vertical="center"/>
    </xf>
    <xf numFmtId="186" fontId="275" fillId="0" borderId="22" xfId="197" applyNumberFormat="1" applyBorder="1" applyAlignment="1">
      <alignment vertical="center"/>
    </xf>
    <xf numFmtId="186" fontId="282" fillId="0" borderId="23" xfId="197" applyNumberFormat="1" applyFont="1" applyBorder="1" applyAlignment="1">
      <alignment vertical="center"/>
    </xf>
    <xf numFmtId="186" fontId="275" fillId="0" borderId="74" xfId="197" applyNumberFormat="1" applyBorder="1" applyAlignment="1">
      <alignment vertical="center"/>
    </xf>
    <xf numFmtId="186" fontId="282" fillId="0" borderId="24" xfId="197" applyNumberFormat="1" applyFont="1" applyBorder="1" applyAlignment="1">
      <alignment vertical="center"/>
    </xf>
    <xf numFmtId="41" fontId="275" fillId="0" borderId="0" xfId="197" applyNumberFormat="1" applyAlignment="1">
      <alignment vertical="center"/>
    </xf>
    <xf numFmtId="0" fontId="275" fillId="0" borderId="0" xfId="197" applyAlignment="1">
      <alignment horizontal="center"/>
    </xf>
    <xf numFmtId="0" fontId="282" fillId="24" borderId="40" xfId="197" applyFont="1" applyFill="1" applyBorder="1" applyAlignment="1">
      <alignment horizontal="center" vertical="center"/>
    </xf>
    <xf numFmtId="0" fontId="275" fillId="0" borderId="72" xfId="197" applyBorder="1"/>
    <xf numFmtId="186" fontId="332" fillId="24" borderId="40" xfId="197" applyNumberFormat="1" applyFont="1" applyFill="1" applyBorder="1" applyAlignment="1">
      <alignment vertical="center"/>
    </xf>
    <xf numFmtId="41" fontId="275" fillId="0" borderId="0" xfId="197" applyNumberFormat="1"/>
    <xf numFmtId="0" fontId="282" fillId="0" borderId="0" xfId="197" applyFont="1"/>
    <xf numFmtId="0" fontId="275" fillId="0" borderId="0" xfId="597"/>
    <xf numFmtId="0" fontId="275" fillId="25" borderId="0" xfId="597" applyFill="1"/>
    <xf numFmtId="0" fontId="283" fillId="24" borderId="49" xfId="597" applyFont="1" applyFill="1" applyBorder="1" applyAlignment="1">
      <alignment horizontal="center" vertical="center" wrapText="1"/>
    </xf>
    <xf numFmtId="0" fontId="283" fillId="24" borderId="25" xfId="597" applyFont="1" applyFill="1" applyBorder="1" applyAlignment="1">
      <alignment horizontal="center" vertical="center" wrapText="1"/>
    </xf>
    <xf numFmtId="0" fontId="283" fillId="24" borderId="26" xfId="597" applyFont="1" applyFill="1" applyBorder="1" applyAlignment="1">
      <alignment horizontal="center" vertical="center" wrapText="1"/>
    </xf>
    <xf numFmtId="0" fontId="283" fillId="24" borderId="27" xfId="597" applyFont="1" applyFill="1" applyBorder="1" applyAlignment="1">
      <alignment horizontal="center" vertical="center" wrapText="1"/>
    </xf>
    <xf numFmtId="0" fontId="283" fillId="24" borderId="50" xfId="597" applyFont="1" applyFill="1" applyBorder="1" applyAlignment="1">
      <alignment horizontal="center" vertical="center" wrapText="1"/>
    </xf>
    <xf numFmtId="0" fontId="283" fillId="24" borderId="28" xfId="597" applyFont="1" applyFill="1" applyBorder="1" applyAlignment="1">
      <alignment horizontal="center" vertical="center" wrapText="1"/>
    </xf>
    <xf numFmtId="0" fontId="283" fillId="24" borderId="13" xfId="597" applyFont="1" applyFill="1" applyBorder="1" applyAlignment="1">
      <alignment horizontal="center" vertical="center" wrapText="1"/>
    </xf>
    <xf numFmtId="0" fontId="283" fillId="24" borderId="74" xfId="597" applyFont="1" applyFill="1" applyBorder="1" applyAlignment="1">
      <alignment horizontal="center" vertical="center" wrapText="1"/>
    </xf>
    <xf numFmtId="0" fontId="283" fillId="24" borderId="37" xfId="597" applyFont="1" applyFill="1" applyBorder="1" applyAlignment="1">
      <alignment horizontal="center" vertical="center" wrapText="1"/>
    </xf>
    <xf numFmtId="0" fontId="283" fillId="24" borderId="10" xfId="597" applyFont="1" applyFill="1" applyBorder="1" applyAlignment="1">
      <alignment horizontal="center" vertical="center" wrapText="1"/>
    </xf>
    <xf numFmtId="0" fontId="283" fillId="24" borderId="11" xfId="597" applyFont="1" applyFill="1" applyBorder="1" applyAlignment="1">
      <alignment horizontal="center" vertical="center" wrapText="1"/>
    </xf>
    <xf numFmtId="0" fontId="283" fillId="24" borderId="22" xfId="597" applyFont="1" applyFill="1" applyBorder="1" applyAlignment="1">
      <alignment horizontal="center" vertical="center" wrapText="1"/>
    </xf>
    <xf numFmtId="0" fontId="283" fillId="24" borderId="24" xfId="597" applyFont="1" applyFill="1" applyBorder="1" applyAlignment="1">
      <alignment horizontal="center" vertical="center" wrapText="1"/>
    </xf>
    <xf numFmtId="0" fontId="275" fillId="0" borderId="51" xfId="597" applyBorder="1"/>
    <xf numFmtId="0" fontId="282" fillId="0" borderId="13" xfId="597" applyFont="1" applyBorder="1" applyAlignment="1">
      <alignment horizontal="center" vertical="center"/>
    </xf>
    <xf numFmtId="0" fontId="282" fillId="0" borderId="28" xfId="597" applyFont="1" applyBorder="1" applyAlignment="1">
      <alignment vertical="center"/>
    </xf>
    <xf numFmtId="41" fontId="275" fillId="0" borderId="13" xfId="597" applyNumberFormat="1" applyBorder="1" applyAlignment="1">
      <alignment horizontal="right" vertical="center"/>
    </xf>
    <xf numFmtId="186" fontId="275" fillId="0" borderId="50" xfId="197" applyNumberFormat="1" applyBorder="1" applyAlignment="1">
      <alignment horizontal="right" vertical="center"/>
    </xf>
    <xf numFmtId="186" fontId="275" fillId="0" borderId="26" xfId="597" applyNumberFormat="1" applyBorder="1" applyAlignment="1">
      <alignment horizontal="right" vertical="center"/>
    </xf>
    <xf numFmtId="186" fontId="275" fillId="0" borderId="27" xfId="597" applyNumberFormat="1" applyBorder="1" applyAlignment="1">
      <alignment horizontal="right" vertical="center"/>
    </xf>
    <xf numFmtId="186" fontId="275" fillId="0" borderId="50" xfId="597" applyNumberFormat="1" applyBorder="1" applyAlignment="1">
      <alignment horizontal="right" vertical="center"/>
    </xf>
    <xf numFmtId="186" fontId="282" fillId="0" borderId="27" xfId="597" applyNumberFormat="1" applyFont="1" applyBorder="1" applyAlignment="1">
      <alignment horizontal="right" vertical="center"/>
    </xf>
    <xf numFmtId="186" fontId="275" fillId="0" borderId="52" xfId="597" applyNumberFormat="1" applyBorder="1" applyAlignment="1">
      <alignment horizontal="right" vertical="center"/>
    </xf>
    <xf numFmtId="186" fontId="282" fillId="0" borderId="13" xfId="597" applyNumberFormat="1" applyFont="1" applyBorder="1" applyAlignment="1">
      <alignment horizontal="right" vertical="center"/>
    </xf>
    <xf numFmtId="186" fontId="275" fillId="0" borderId="0" xfId="597" applyNumberFormat="1"/>
    <xf numFmtId="0" fontId="282" fillId="0" borderId="14" xfId="597" applyFont="1" applyBorder="1" applyAlignment="1">
      <alignment horizontal="center" vertical="center"/>
    </xf>
    <xf numFmtId="0" fontId="282" fillId="0" borderId="32" xfId="597" applyFont="1" applyBorder="1" applyAlignment="1">
      <alignment vertical="center"/>
    </xf>
    <xf numFmtId="41" fontId="275" fillId="0" borderId="14" xfId="597" applyNumberFormat="1" applyBorder="1" applyAlignment="1">
      <alignment horizontal="right" vertical="center"/>
    </xf>
    <xf numFmtId="186" fontId="275" fillId="0" borderId="71" xfId="197" applyNumberFormat="1" applyBorder="1" applyAlignment="1">
      <alignment horizontal="right" vertical="center"/>
    </xf>
    <xf numFmtId="186" fontId="275" fillId="0" borderId="30" xfId="597" applyNumberFormat="1" applyBorder="1" applyAlignment="1">
      <alignment horizontal="right" vertical="center"/>
    </xf>
    <xf numFmtId="186" fontId="275" fillId="0" borderId="31" xfId="597" applyNumberFormat="1" applyBorder="1" applyAlignment="1">
      <alignment horizontal="right" vertical="center"/>
    </xf>
    <xf numFmtId="186" fontId="275" fillId="0" borderId="71" xfId="597" applyNumberFormat="1" applyBorder="1" applyAlignment="1">
      <alignment horizontal="right" vertical="center"/>
    </xf>
    <xf numFmtId="186" fontId="282" fillId="0" borderId="31" xfId="597" applyNumberFormat="1" applyFont="1" applyBorder="1" applyAlignment="1">
      <alignment horizontal="right" vertical="center"/>
    </xf>
    <xf numFmtId="186" fontId="275" fillId="0" borderId="76" xfId="597" applyNumberFormat="1" applyBorder="1" applyAlignment="1">
      <alignment horizontal="right" vertical="center"/>
    </xf>
    <xf numFmtId="186" fontId="282" fillId="0" borderId="14" xfId="597" applyNumberFormat="1" applyFont="1" applyBorder="1" applyAlignment="1">
      <alignment horizontal="right" vertical="center"/>
    </xf>
    <xf numFmtId="0" fontId="282" fillId="0" borderId="24" xfId="597" applyFont="1" applyBorder="1" applyAlignment="1">
      <alignment horizontal="center" vertical="center"/>
    </xf>
    <xf numFmtId="0" fontId="282" fillId="0" borderId="38" xfId="597" applyFont="1" applyBorder="1" applyAlignment="1">
      <alignment vertical="center"/>
    </xf>
    <xf numFmtId="41" fontId="275" fillId="0" borderId="24" xfId="597" applyNumberFormat="1" applyBorder="1" applyAlignment="1">
      <alignment horizontal="right" vertical="center"/>
    </xf>
    <xf numFmtId="186" fontId="275" fillId="0" borderId="22" xfId="197" applyNumberFormat="1" applyBorder="1" applyAlignment="1">
      <alignment horizontal="right" vertical="center"/>
    </xf>
    <xf numFmtId="186" fontId="275" fillId="0" borderId="10" xfId="597" applyNumberFormat="1" applyBorder="1" applyAlignment="1">
      <alignment horizontal="right" vertical="center"/>
    </xf>
    <xf numFmtId="186" fontId="275" fillId="0" borderId="11" xfId="597" applyNumberFormat="1" applyBorder="1" applyAlignment="1">
      <alignment horizontal="right" vertical="center"/>
    </xf>
    <xf numFmtId="186" fontId="275" fillId="0" borderId="22" xfId="597" applyNumberFormat="1" applyBorder="1" applyAlignment="1">
      <alignment horizontal="right" vertical="center"/>
    </xf>
    <xf numFmtId="186" fontId="282" fillId="0" borderId="11" xfId="597" applyNumberFormat="1" applyFont="1" applyBorder="1" applyAlignment="1">
      <alignment horizontal="right" vertical="center"/>
    </xf>
    <xf numFmtId="186" fontId="275" fillId="0" borderId="23" xfId="597" applyNumberFormat="1" applyBorder="1" applyAlignment="1">
      <alignment horizontal="right" vertical="center"/>
    </xf>
    <xf numFmtId="186" fontId="282" fillId="0" borderId="24" xfId="597" applyNumberFormat="1" applyFont="1" applyBorder="1" applyAlignment="1">
      <alignment horizontal="right" vertical="center"/>
    </xf>
    <xf numFmtId="0" fontId="283" fillId="0" borderId="0" xfId="597" applyFont="1" applyAlignment="1">
      <alignment horizontal="center" vertical="center"/>
    </xf>
    <xf numFmtId="0" fontId="283" fillId="0" borderId="0" xfId="597" applyFont="1" applyAlignment="1">
      <alignment vertical="center"/>
    </xf>
    <xf numFmtId="41" fontId="275" fillId="0" borderId="0" xfId="597" applyNumberFormat="1" applyAlignment="1">
      <alignment vertical="center"/>
    </xf>
    <xf numFmtId="186" fontId="275" fillId="0" borderId="0" xfId="597" applyNumberFormat="1" applyAlignment="1">
      <alignment vertical="center"/>
    </xf>
    <xf numFmtId="186" fontId="332" fillId="0" borderId="0" xfId="597" applyNumberFormat="1" applyFont="1" applyAlignment="1">
      <alignment vertical="center"/>
    </xf>
    <xf numFmtId="186" fontId="282" fillId="0" borderId="0" xfId="597" applyNumberFormat="1" applyFont="1" applyAlignment="1">
      <alignment vertical="center"/>
    </xf>
    <xf numFmtId="0" fontId="282" fillId="24" borderId="40" xfId="597" applyFont="1" applyFill="1" applyBorder="1" applyAlignment="1">
      <alignment horizontal="center" vertical="center"/>
    </xf>
    <xf numFmtId="186" fontId="332" fillId="24" borderId="15" xfId="597" applyNumberFormat="1" applyFont="1" applyFill="1" applyBorder="1" applyAlignment="1">
      <alignment vertical="center"/>
    </xf>
    <xf numFmtId="186" fontId="332" fillId="24" borderId="17" xfId="597" applyNumberFormat="1" applyFont="1" applyFill="1" applyBorder="1" applyAlignment="1">
      <alignment vertical="center"/>
    </xf>
    <xf numFmtId="186" fontId="332" fillId="24" borderId="39" xfId="597" applyNumberFormat="1" applyFont="1" applyFill="1" applyBorder="1" applyAlignment="1">
      <alignment vertical="center"/>
    </xf>
    <xf numFmtId="186" fontId="282" fillId="24" borderId="15" xfId="597" applyNumberFormat="1" applyFont="1" applyFill="1" applyBorder="1" applyAlignment="1">
      <alignment horizontal="center" vertical="center"/>
    </xf>
    <xf numFmtId="186" fontId="282" fillId="24" borderId="16" xfId="597" applyNumberFormat="1" applyFont="1" applyFill="1" applyBorder="1" applyAlignment="1">
      <alignment horizontal="center" vertical="center"/>
    </xf>
    <xf numFmtId="186" fontId="282" fillId="24" borderId="12" xfId="597" applyNumberFormat="1" applyFont="1" applyFill="1" applyBorder="1" applyAlignment="1">
      <alignment horizontal="center" vertical="center"/>
    </xf>
    <xf numFmtId="186" fontId="332" fillId="24" borderId="40" xfId="597" applyNumberFormat="1" applyFont="1" applyFill="1" applyBorder="1" applyAlignment="1">
      <alignment horizontal="center" vertical="center"/>
    </xf>
    <xf numFmtId="0" fontId="282" fillId="0" borderId="0" xfId="597" applyFont="1"/>
    <xf numFmtId="0" fontId="1" fillId="0" borderId="0" xfId="598"/>
    <xf numFmtId="0" fontId="1" fillId="25" borderId="0" xfId="598" applyFill="1"/>
    <xf numFmtId="0" fontId="283" fillId="24" borderId="74" xfId="598" applyFont="1" applyFill="1" applyBorder="1" applyAlignment="1">
      <alignment horizontal="center" vertical="center" wrapText="1"/>
    </xf>
    <xf numFmtId="0" fontId="283" fillId="24" borderId="37" xfId="598" applyFont="1" applyFill="1" applyBorder="1" applyAlignment="1">
      <alignment horizontal="center" vertical="center" wrapText="1"/>
    </xf>
    <xf numFmtId="0" fontId="283" fillId="24" borderId="10" xfId="598" applyFont="1" applyFill="1" applyBorder="1" applyAlignment="1">
      <alignment horizontal="center" vertical="center" wrapText="1"/>
    </xf>
    <xf numFmtId="0" fontId="283" fillId="24" borderId="11" xfId="598" applyFont="1" applyFill="1" applyBorder="1" applyAlignment="1">
      <alignment horizontal="center" vertical="center" wrapText="1"/>
    </xf>
    <xf numFmtId="0" fontId="283" fillId="24" borderId="22" xfId="598" applyFont="1" applyFill="1" applyBorder="1" applyAlignment="1">
      <alignment horizontal="center" vertical="center" wrapText="1"/>
    </xf>
    <xf numFmtId="0" fontId="283" fillId="24" borderId="38" xfId="598" applyFont="1" applyFill="1" applyBorder="1" applyAlignment="1">
      <alignment horizontal="center" vertical="center" wrapText="1"/>
    </xf>
    <xf numFmtId="0" fontId="282" fillId="0" borderId="13" xfId="598" applyFont="1" applyBorder="1" applyAlignment="1">
      <alignment horizontal="center" vertical="center"/>
    </xf>
    <xf numFmtId="0" fontId="282" fillId="0" borderId="49" xfId="598" applyFont="1" applyBorder="1" applyAlignment="1">
      <alignment vertical="center"/>
    </xf>
    <xf numFmtId="188" fontId="275" fillId="0" borderId="49" xfId="598" applyNumberFormat="1" applyFont="1" applyBorder="1" applyAlignment="1">
      <alignment vertical="center"/>
    </xf>
    <xf numFmtId="164" fontId="275" fillId="0" borderId="25" xfId="243" applyFont="1" applyBorder="1" applyAlignment="1">
      <alignment vertical="center"/>
    </xf>
    <xf numFmtId="164" fontId="275" fillId="0" borderId="26" xfId="243" applyFont="1" applyBorder="1" applyAlignment="1">
      <alignment vertical="center"/>
    </xf>
    <xf numFmtId="164" fontId="275" fillId="0" borderId="52" xfId="243" applyFont="1" applyBorder="1" applyAlignment="1">
      <alignment vertical="center"/>
    </xf>
    <xf numFmtId="188" fontId="275" fillId="0" borderId="25" xfId="598" applyNumberFormat="1" applyFont="1" applyBorder="1" applyAlignment="1">
      <alignment vertical="center"/>
    </xf>
    <xf numFmtId="189" fontId="275" fillId="0" borderId="27" xfId="598" applyNumberFormat="1" applyFont="1" applyBorder="1" applyAlignment="1">
      <alignment vertical="center"/>
    </xf>
    <xf numFmtId="189" fontId="282" fillId="0" borderId="13" xfId="598" applyNumberFormat="1" applyFont="1" applyBorder="1" applyAlignment="1">
      <alignment vertical="center"/>
    </xf>
    <xf numFmtId="164" fontId="1" fillId="0" borderId="0" xfId="598" applyNumberFormat="1"/>
    <xf numFmtId="0" fontId="282" fillId="0" borderId="42" xfId="598" applyFont="1" applyBorder="1" applyAlignment="1">
      <alignment horizontal="center" vertical="center"/>
    </xf>
    <xf numFmtId="0" fontId="282" fillId="0" borderId="79" xfId="598" applyFont="1" applyBorder="1" applyAlignment="1">
      <alignment vertical="center"/>
    </xf>
    <xf numFmtId="188" fontId="275" fillId="0" borderId="80" xfId="598" applyNumberFormat="1" applyFont="1" applyBorder="1" applyAlignment="1">
      <alignment vertical="center"/>
    </xf>
    <xf numFmtId="164" fontId="275" fillId="0" borderId="43" xfId="243" applyFont="1" applyBorder="1" applyAlignment="1">
      <alignment vertical="center"/>
    </xf>
    <xf numFmtId="164" fontId="275" fillId="0" borderId="19" xfId="243" applyFont="1" applyBorder="1" applyAlignment="1">
      <alignment vertical="center"/>
    </xf>
    <xf numFmtId="164" fontId="275" fillId="0" borderId="41" xfId="243" applyFont="1" applyBorder="1" applyAlignment="1">
      <alignment vertical="center"/>
    </xf>
    <xf numFmtId="188" fontId="275" fillId="0" borderId="43" xfId="598" applyNumberFormat="1" applyFont="1" applyBorder="1" applyAlignment="1">
      <alignment vertical="center"/>
    </xf>
    <xf numFmtId="189" fontId="275" fillId="0" borderId="48" xfId="598" applyNumberFormat="1" applyFont="1" applyBorder="1" applyAlignment="1">
      <alignment vertical="center"/>
    </xf>
    <xf numFmtId="189" fontId="282" fillId="0" borderId="42" xfId="598" applyNumberFormat="1" applyFont="1" applyBorder="1" applyAlignment="1">
      <alignment vertical="center"/>
    </xf>
    <xf numFmtId="188" fontId="275" fillId="0" borderId="77" xfId="598" applyNumberFormat="1" applyFont="1" applyBorder="1" applyAlignment="1">
      <alignment vertical="center"/>
    </xf>
    <xf numFmtId="164" fontId="275" fillId="0" borderId="29" xfId="243" applyFont="1" applyBorder="1" applyAlignment="1">
      <alignment vertical="center"/>
    </xf>
    <xf numFmtId="164" fontId="275" fillId="0" borderId="30" xfId="243" applyFont="1" applyBorder="1" applyAlignment="1">
      <alignment vertical="center"/>
    </xf>
    <xf numFmtId="164" fontId="275" fillId="0" borderId="76" xfId="243" applyFont="1" applyBorder="1" applyAlignment="1">
      <alignment vertical="center"/>
    </xf>
    <xf numFmtId="188" fontId="275" fillId="0" borderId="29" xfId="598" applyNumberFormat="1" applyFont="1" applyBorder="1" applyAlignment="1">
      <alignment vertical="center"/>
    </xf>
    <xf numFmtId="189" fontId="275" fillId="0" borderId="31" xfId="598" applyNumberFormat="1" applyFont="1" applyBorder="1" applyAlignment="1">
      <alignment vertical="center"/>
    </xf>
    <xf numFmtId="189" fontId="282" fillId="0" borderId="14" xfId="598" applyNumberFormat="1" applyFont="1" applyBorder="1" applyAlignment="1">
      <alignment vertical="center"/>
    </xf>
    <xf numFmtId="0" fontId="282" fillId="0" borderId="77" xfId="598" applyFont="1" applyBorder="1" applyAlignment="1">
      <alignment vertical="center"/>
    </xf>
    <xf numFmtId="0" fontId="282" fillId="0" borderId="14" xfId="598" applyFont="1" applyBorder="1" applyAlignment="1">
      <alignment horizontal="center" vertical="center"/>
    </xf>
    <xf numFmtId="164" fontId="275" fillId="0" borderId="29" xfId="243" applyFont="1" applyFill="1" applyBorder="1" applyAlignment="1">
      <alignment vertical="center"/>
    </xf>
    <xf numFmtId="164" fontId="275" fillId="0" borderId="30" xfId="243" applyFont="1" applyFill="1" applyBorder="1" applyAlignment="1">
      <alignment vertical="center"/>
    </xf>
    <xf numFmtId="164" fontId="275" fillId="0" borderId="76" xfId="243" applyFont="1" applyFill="1" applyBorder="1" applyAlignment="1">
      <alignment vertical="center"/>
    </xf>
    <xf numFmtId="0" fontId="282" fillId="0" borderId="75" xfId="598" applyFont="1" applyBorder="1" applyAlignment="1">
      <alignment vertical="center"/>
    </xf>
    <xf numFmtId="188" fontId="275" fillId="0" borderId="81" xfId="598" applyNumberFormat="1" applyFont="1" applyBorder="1" applyAlignment="1">
      <alignment vertical="center"/>
    </xf>
    <xf numFmtId="164" fontId="275" fillId="0" borderId="34" xfId="243" applyFont="1" applyBorder="1" applyAlignment="1">
      <alignment vertical="center"/>
    </xf>
    <xf numFmtId="164" fontId="275" fillId="0" borderId="35" xfId="243" applyFont="1" applyBorder="1" applyAlignment="1">
      <alignment vertical="center"/>
    </xf>
    <xf numFmtId="164" fontId="275" fillId="0" borderId="82" xfId="243" applyFont="1" applyBorder="1" applyAlignment="1">
      <alignment vertical="center"/>
    </xf>
    <xf numFmtId="188" fontId="275" fillId="0" borderId="34" xfId="598" applyNumberFormat="1" applyFont="1" applyBorder="1" applyAlignment="1">
      <alignment vertical="center"/>
    </xf>
    <xf numFmtId="189" fontId="275" fillId="0" borderId="36" xfId="598" applyNumberFormat="1" applyFont="1" applyBorder="1" applyAlignment="1">
      <alignment vertical="center"/>
    </xf>
    <xf numFmtId="189" fontId="282" fillId="0" borderId="33" xfId="598" applyNumberFormat="1" applyFont="1" applyBorder="1" applyAlignment="1">
      <alignment vertical="center"/>
    </xf>
    <xf numFmtId="0" fontId="282" fillId="0" borderId="81" xfId="598" applyFont="1" applyBorder="1" applyAlignment="1">
      <alignment vertical="center"/>
    </xf>
    <xf numFmtId="0" fontId="282" fillId="0" borderId="33" xfId="598" applyFont="1" applyBorder="1" applyAlignment="1">
      <alignment horizontal="center" vertical="center"/>
    </xf>
    <xf numFmtId="0" fontId="282" fillId="0" borderId="24" xfId="598" applyFont="1" applyBorder="1" applyAlignment="1">
      <alignment horizontal="center" vertical="center"/>
    </xf>
    <xf numFmtId="0" fontId="282" fillId="0" borderId="74" xfId="598" applyFont="1" applyBorder="1" applyAlignment="1">
      <alignment vertical="center"/>
    </xf>
    <xf numFmtId="188" fontId="275" fillId="0" borderId="74" xfId="598" applyNumberFormat="1" applyFont="1" applyBorder="1" applyAlignment="1">
      <alignment vertical="center"/>
    </xf>
    <xf numFmtId="164" fontId="275" fillId="0" borderId="37" xfId="243" applyFont="1" applyBorder="1" applyAlignment="1">
      <alignment vertical="center"/>
    </xf>
    <xf numFmtId="164" fontId="275" fillId="0" borderId="10" xfId="243" applyFont="1" applyBorder="1" applyAlignment="1">
      <alignment vertical="center"/>
    </xf>
    <xf numFmtId="164" fontId="275" fillId="0" borderId="23" xfId="243" applyFont="1" applyBorder="1" applyAlignment="1">
      <alignment vertical="center"/>
    </xf>
    <xf numFmtId="188" fontId="275" fillId="0" borderId="37" xfId="598" applyNumberFormat="1" applyFont="1" applyBorder="1" applyAlignment="1">
      <alignment vertical="center"/>
    </xf>
    <xf numFmtId="189" fontId="275" fillId="0" borderId="11" xfId="598" applyNumberFormat="1" applyFont="1" applyBorder="1" applyAlignment="1">
      <alignment vertical="center"/>
    </xf>
    <xf numFmtId="189" fontId="282" fillId="0" borderId="24" xfId="598" applyNumberFormat="1" applyFont="1" applyBorder="1" applyAlignment="1">
      <alignment vertical="center"/>
    </xf>
    <xf numFmtId="0" fontId="1" fillId="0" borderId="0" xfId="598" applyAlignment="1">
      <alignment horizontal="center"/>
    </xf>
    <xf numFmtId="0" fontId="282" fillId="24" borderId="40" xfId="598" applyFont="1" applyFill="1" applyBorder="1" applyAlignment="1">
      <alignment horizontal="center" vertical="center"/>
    </xf>
    <xf numFmtId="164" fontId="332" fillId="24" borderId="15" xfId="598" applyNumberFormat="1" applyFont="1" applyFill="1" applyBorder="1" applyAlignment="1">
      <alignment vertical="center"/>
    </xf>
    <xf numFmtId="0" fontId="333" fillId="0" borderId="0" xfId="598" applyFont="1"/>
    <xf numFmtId="43" fontId="1" fillId="0" borderId="0" xfId="598" applyNumberFormat="1"/>
    <xf numFmtId="0" fontId="282" fillId="0" borderId="54" xfId="598" applyFont="1" applyBorder="1" applyAlignment="1">
      <alignment vertical="center"/>
    </xf>
    <xf numFmtId="189" fontId="275" fillId="0" borderId="25" xfId="598" applyNumberFormat="1" applyFont="1" applyBorder="1" applyAlignment="1">
      <alignment vertical="center"/>
    </xf>
    <xf numFmtId="189" fontId="275" fillId="0" borderId="26" xfId="598" applyNumberFormat="1" applyFont="1" applyBorder="1" applyAlignment="1">
      <alignment vertical="center"/>
    </xf>
    <xf numFmtId="189" fontId="275" fillId="0" borderId="52" xfId="598" applyNumberFormat="1" applyFont="1" applyBorder="1" applyAlignment="1">
      <alignment vertical="center"/>
    </xf>
    <xf numFmtId="164" fontId="329" fillId="0" borderId="28" xfId="598" applyNumberFormat="1" applyFont="1" applyBorder="1" applyAlignment="1">
      <alignment vertical="center"/>
    </xf>
    <xf numFmtId="189" fontId="275" fillId="0" borderId="29" xfId="598" applyNumberFormat="1" applyFont="1" applyBorder="1" applyAlignment="1">
      <alignment vertical="center"/>
    </xf>
    <xf numFmtId="189" fontId="275" fillId="0" borderId="30" xfId="598" applyNumberFormat="1" applyFont="1" applyBorder="1" applyAlignment="1">
      <alignment vertical="center"/>
    </xf>
    <xf numFmtId="189" fontId="275" fillId="0" borderId="76" xfId="598" applyNumberFormat="1" applyFont="1" applyBorder="1" applyAlignment="1">
      <alignment vertical="center"/>
    </xf>
    <xf numFmtId="164" fontId="329" fillId="0" borderId="32" xfId="598" applyNumberFormat="1" applyFont="1" applyBorder="1" applyAlignment="1">
      <alignment vertical="center"/>
    </xf>
    <xf numFmtId="0" fontId="282" fillId="0" borderId="78" xfId="598" applyFont="1" applyBorder="1" applyAlignment="1">
      <alignment vertical="center"/>
    </xf>
    <xf numFmtId="189" fontId="275" fillId="0" borderId="37" xfId="598" applyNumberFormat="1" applyFont="1" applyBorder="1" applyAlignment="1">
      <alignment vertical="center"/>
    </xf>
    <xf numFmtId="189" fontId="275" fillId="0" borderId="10" xfId="598" applyNumberFormat="1" applyFont="1" applyBorder="1" applyAlignment="1">
      <alignment vertical="center"/>
    </xf>
    <xf numFmtId="189" fontId="275" fillId="0" borderId="23" xfId="598" applyNumberFormat="1" applyFont="1" applyBorder="1" applyAlignment="1">
      <alignment vertical="center"/>
    </xf>
    <xf numFmtId="189" fontId="282" fillId="0" borderId="38" xfId="598" applyNumberFormat="1" applyFont="1" applyBorder="1" applyAlignment="1">
      <alignment vertical="center"/>
    </xf>
    <xf numFmtId="0" fontId="283" fillId="24" borderId="54" xfId="597" applyFont="1" applyFill="1" applyBorder="1" applyAlignment="1">
      <alignment horizontal="center" vertical="center" wrapText="1"/>
    </xf>
    <xf numFmtId="0" fontId="283" fillId="24" borderId="78" xfId="597" applyFont="1" applyFill="1" applyBorder="1" applyAlignment="1">
      <alignment horizontal="center" vertical="center" wrapText="1"/>
    </xf>
    <xf numFmtId="0" fontId="283" fillId="24" borderId="38" xfId="597" applyFont="1" applyFill="1" applyBorder="1" applyAlignment="1">
      <alignment horizontal="center" vertical="center" wrapText="1"/>
    </xf>
    <xf numFmtId="0" fontId="282" fillId="0" borderId="13" xfId="597" applyFont="1" applyBorder="1" applyAlignment="1">
      <alignment vertical="center"/>
    </xf>
    <xf numFmtId="43" fontId="282" fillId="0" borderId="13" xfId="597" applyNumberFormat="1" applyFont="1" applyBorder="1" applyAlignment="1">
      <alignment vertical="center"/>
    </xf>
    <xf numFmtId="186" fontId="275" fillId="0" borderId="25" xfId="597" applyNumberFormat="1" applyBorder="1" applyAlignment="1">
      <alignment vertical="center"/>
    </xf>
    <xf numFmtId="186" fontId="282" fillId="0" borderId="26" xfId="597" applyNumberFormat="1" applyFont="1" applyBorder="1" applyAlignment="1">
      <alignment vertical="center"/>
    </xf>
    <xf numFmtId="186" fontId="282" fillId="0" borderId="27" xfId="597" applyNumberFormat="1" applyFont="1" applyBorder="1" applyAlignment="1">
      <alignment vertical="center"/>
    </xf>
    <xf numFmtId="186" fontId="282" fillId="0" borderId="13" xfId="597" applyNumberFormat="1" applyFont="1" applyBorder="1" applyAlignment="1">
      <alignment vertical="center"/>
    </xf>
    <xf numFmtId="190" fontId="275" fillId="0" borderId="13" xfId="597" applyNumberFormat="1" applyBorder="1" applyAlignment="1">
      <alignment horizontal="center" vertical="center"/>
    </xf>
    <xf numFmtId="191" fontId="275" fillId="0" borderId="13" xfId="197" applyNumberFormat="1" applyBorder="1" applyAlignment="1">
      <alignment horizontal="center" vertical="center"/>
    </xf>
    <xf numFmtId="0" fontId="282" fillId="0" borderId="14" xfId="597" applyFont="1" applyBorder="1" applyAlignment="1">
      <alignment vertical="center"/>
    </xf>
    <xf numFmtId="43" fontId="282" fillId="0" borderId="14" xfId="597" applyNumberFormat="1" applyFont="1" applyBorder="1" applyAlignment="1">
      <alignment vertical="center"/>
    </xf>
    <xf numFmtId="186" fontId="275" fillId="0" borderId="29" xfId="597" applyNumberFormat="1" applyBorder="1" applyAlignment="1">
      <alignment vertical="center"/>
    </xf>
    <xf numFmtId="186" fontId="282" fillId="0" borderId="30" xfId="597" applyNumberFormat="1" applyFont="1" applyBorder="1" applyAlignment="1">
      <alignment vertical="center"/>
    </xf>
    <xf numFmtId="186" fontId="282" fillId="0" borderId="31" xfId="597" applyNumberFormat="1" applyFont="1" applyBorder="1" applyAlignment="1">
      <alignment vertical="center"/>
    </xf>
    <xf numFmtId="186" fontId="282" fillId="0" borderId="14" xfId="597" applyNumberFormat="1" applyFont="1" applyBorder="1" applyAlignment="1">
      <alignment vertical="center"/>
    </xf>
    <xf numFmtId="190" fontId="275" fillId="0" borderId="14" xfId="597" applyNumberFormat="1" applyBorder="1" applyAlignment="1">
      <alignment horizontal="center" vertical="center"/>
    </xf>
    <xf numFmtId="191" fontId="275" fillId="0" borderId="14" xfId="197" applyNumberFormat="1" applyBorder="1" applyAlignment="1">
      <alignment horizontal="center" vertical="center"/>
    </xf>
    <xf numFmtId="186" fontId="282" fillId="0" borderId="31" xfId="197" applyNumberFormat="1" applyFont="1" applyBorder="1" applyAlignment="1">
      <alignment vertical="center"/>
    </xf>
    <xf numFmtId="0" fontId="282" fillId="0" borderId="24" xfId="597" applyFont="1" applyBorder="1" applyAlignment="1">
      <alignment vertical="center"/>
    </xf>
    <xf numFmtId="43" fontId="282" fillId="0" borderId="24" xfId="597" applyNumberFormat="1" applyFont="1" applyBorder="1" applyAlignment="1">
      <alignment vertical="center"/>
    </xf>
    <xf numFmtId="186" fontId="275" fillId="0" borderId="37" xfId="597" applyNumberFormat="1" applyBorder="1" applyAlignment="1">
      <alignment vertical="center"/>
    </xf>
    <xf numFmtId="186" fontId="282" fillId="0" borderId="10" xfId="597" applyNumberFormat="1" applyFont="1" applyBorder="1" applyAlignment="1">
      <alignment vertical="center"/>
    </xf>
    <xf numFmtId="186" fontId="282" fillId="0" borderId="11" xfId="597" applyNumberFormat="1" applyFont="1" applyBorder="1" applyAlignment="1">
      <alignment vertical="center"/>
    </xf>
    <xf numFmtId="186" fontId="282" fillId="0" borderId="24" xfId="597" applyNumberFormat="1" applyFont="1" applyBorder="1" applyAlignment="1">
      <alignment vertical="center"/>
    </xf>
    <xf numFmtId="190" fontId="275" fillId="0" borderId="24" xfId="597" applyNumberFormat="1" applyBorder="1" applyAlignment="1">
      <alignment horizontal="center" vertical="center"/>
    </xf>
    <xf numFmtId="191" fontId="275" fillId="0" borderId="24" xfId="197" applyNumberFormat="1" applyBorder="1" applyAlignment="1">
      <alignment horizontal="center" vertical="center"/>
    </xf>
    <xf numFmtId="0" fontId="275" fillId="0" borderId="0" xfId="597" applyAlignment="1">
      <alignment horizontal="center"/>
    </xf>
    <xf numFmtId="0" fontId="332" fillId="24" borderId="12" xfId="597" applyFont="1" applyFill="1" applyBorder="1" applyAlignment="1">
      <alignment horizontal="center" vertical="center"/>
    </xf>
    <xf numFmtId="41" fontId="332" fillId="24" borderId="40" xfId="197" applyNumberFormat="1" applyFont="1" applyFill="1" applyBorder="1" applyAlignment="1">
      <alignment vertical="center"/>
    </xf>
    <xf numFmtId="186" fontId="332" fillId="24" borderId="84" xfId="197" applyNumberFormat="1" applyFont="1" applyFill="1" applyBorder="1" applyAlignment="1">
      <alignment vertical="center"/>
    </xf>
    <xf numFmtId="186" fontId="332" fillId="24" borderId="85" xfId="197" applyNumberFormat="1" applyFont="1" applyFill="1" applyBorder="1" applyAlignment="1">
      <alignment vertical="center"/>
    </xf>
    <xf numFmtId="190" fontId="332" fillId="24" borderId="85" xfId="197" applyNumberFormat="1" applyFont="1" applyFill="1" applyBorder="1" applyAlignment="1">
      <alignment vertical="center"/>
    </xf>
    <xf numFmtId="0" fontId="283" fillId="24" borderId="25" xfId="599" applyFont="1" applyFill="1" applyBorder="1" applyAlignment="1">
      <alignment horizontal="center" vertical="center" wrapText="1"/>
    </xf>
    <xf numFmtId="0" fontId="283" fillId="24" borderId="52" xfId="599" applyFont="1" applyFill="1" applyBorder="1" applyAlignment="1">
      <alignment horizontal="center" vertical="center" wrapText="1"/>
    </xf>
    <xf numFmtId="0" fontId="283" fillId="24" borderId="27" xfId="599" applyFont="1" applyFill="1" applyBorder="1" applyAlignment="1">
      <alignment horizontal="center" vertical="center" wrapText="1"/>
    </xf>
    <xf numFmtId="0" fontId="283" fillId="24" borderId="28" xfId="599" applyFont="1" applyFill="1" applyBorder="1" applyAlignment="1">
      <alignment horizontal="center" vertical="center" wrapText="1"/>
    </xf>
    <xf numFmtId="0" fontId="283" fillId="24" borderId="13" xfId="599" applyFont="1" applyFill="1" applyBorder="1" applyAlignment="1">
      <alignment horizontal="center" vertical="center" wrapText="1"/>
    </xf>
    <xf numFmtId="0" fontId="283" fillId="24" borderId="23" xfId="598" applyFont="1" applyFill="1" applyBorder="1" applyAlignment="1">
      <alignment horizontal="center" vertical="center" wrapText="1"/>
    </xf>
    <xf numFmtId="0" fontId="283" fillId="24" borderId="24" xfId="598" applyFont="1" applyFill="1" applyBorder="1" applyAlignment="1">
      <alignment horizontal="center" vertical="center" wrapText="1"/>
    </xf>
    <xf numFmtId="188" fontId="331" fillId="0" borderId="25" xfId="598" applyNumberFormat="1" applyFont="1" applyBorder="1" applyAlignment="1">
      <alignment vertical="center"/>
    </xf>
    <xf numFmtId="188" fontId="331" fillId="0" borderId="52" xfId="598" applyNumberFormat="1" applyFont="1" applyBorder="1" applyAlignment="1">
      <alignment vertical="center"/>
    </xf>
    <xf numFmtId="164" fontId="331" fillId="0" borderId="25" xfId="598" applyNumberFormat="1" applyFont="1" applyBorder="1" applyAlignment="1">
      <alignment vertical="center"/>
    </xf>
    <xf numFmtId="164" fontId="275" fillId="0" borderId="27" xfId="598" applyNumberFormat="1" applyFont="1" applyBorder="1" applyAlignment="1">
      <alignment vertical="center"/>
    </xf>
    <xf numFmtId="164" fontId="275" fillId="0" borderId="28" xfId="598" applyNumberFormat="1" applyFont="1" applyBorder="1" applyAlignment="1">
      <alignment vertical="center"/>
    </xf>
    <xf numFmtId="164" fontId="282" fillId="0" borderId="49" xfId="598" applyNumberFormat="1" applyFont="1" applyBorder="1" applyAlignment="1">
      <alignment vertical="center"/>
    </xf>
    <xf numFmtId="192" fontId="275" fillId="0" borderId="13" xfId="197" applyNumberFormat="1" applyBorder="1" applyAlignment="1">
      <alignment vertical="center"/>
    </xf>
    <xf numFmtId="188" fontId="275" fillId="0" borderId="76" xfId="598" applyNumberFormat="1" applyFont="1" applyBorder="1" applyAlignment="1">
      <alignment vertical="center"/>
    </xf>
    <xf numFmtId="164" fontId="275" fillId="0" borderId="29" xfId="598" applyNumberFormat="1" applyFont="1" applyBorder="1" applyAlignment="1">
      <alignment vertical="center"/>
    </xf>
    <xf numFmtId="164" fontId="275" fillId="0" borderId="31" xfId="598" applyNumberFormat="1" applyFont="1" applyBorder="1" applyAlignment="1">
      <alignment vertical="center"/>
    </xf>
    <xf numFmtId="164" fontId="275" fillId="0" borderId="32" xfId="598" applyNumberFormat="1" applyFont="1" applyBorder="1" applyAlignment="1">
      <alignment vertical="center"/>
    </xf>
    <xf numFmtId="164" fontId="282" fillId="0" borderId="77" xfId="598" applyNumberFormat="1" applyFont="1" applyBorder="1" applyAlignment="1">
      <alignment vertical="center"/>
    </xf>
    <xf numFmtId="192" fontId="331" fillId="0" borderId="14" xfId="598" applyNumberFormat="1" applyFont="1" applyBorder="1" applyAlignment="1">
      <alignment vertical="center"/>
    </xf>
    <xf numFmtId="0" fontId="282" fillId="0" borderId="14" xfId="206" applyFont="1" applyBorder="1" applyAlignment="1">
      <alignment vertical="center"/>
    </xf>
    <xf numFmtId="188" fontId="331" fillId="0" borderId="76" xfId="598" applyNumberFormat="1" applyFont="1" applyBorder="1" applyAlignment="1">
      <alignment vertical="center"/>
    </xf>
    <xf numFmtId="164" fontId="331" fillId="0" borderId="29" xfId="598" applyNumberFormat="1" applyFont="1" applyBorder="1" applyAlignment="1">
      <alignment vertical="center"/>
    </xf>
    <xf numFmtId="164" fontId="275" fillId="0" borderId="73" xfId="598" applyNumberFormat="1" applyFont="1" applyBorder="1" applyAlignment="1">
      <alignment vertical="center"/>
    </xf>
    <xf numFmtId="164" fontId="282" fillId="0" borderId="81" xfId="598" applyNumberFormat="1" applyFont="1" applyBorder="1" applyAlignment="1">
      <alignment vertical="center"/>
    </xf>
    <xf numFmtId="0" fontId="282" fillId="0" borderId="33" xfId="206" applyFont="1" applyBorder="1" applyAlignment="1">
      <alignment vertical="center"/>
    </xf>
    <xf numFmtId="188" fontId="331" fillId="0" borderId="82" xfId="598" applyNumberFormat="1" applyFont="1" applyBorder="1" applyAlignment="1">
      <alignment vertical="center"/>
    </xf>
    <xf numFmtId="164" fontId="331" fillId="0" borderId="34" xfId="598" applyNumberFormat="1" applyFont="1" applyBorder="1" applyAlignment="1">
      <alignment vertical="center"/>
    </xf>
    <xf numFmtId="164" fontId="275" fillId="0" borderId="36" xfId="598" applyNumberFormat="1" applyFont="1" applyBorder="1" applyAlignment="1">
      <alignment vertical="center"/>
    </xf>
    <xf numFmtId="192" fontId="331" fillId="0" borderId="33" xfId="598" applyNumberFormat="1" applyFont="1" applyBorder="1" applyAlignment="1">
      <alignment vertical="center"/>
    </xf>
    <xf numFmtId="0" fontId="282" fillId="0" borderId="24" xfId="206" applyFont="1" applyBorder="1" applyAlignment="1">
      <alignment vertical="center"/>
    </xf>
    <xf numFmtId="188" fontId="275" fillId="0" borderId="23" xfId="598" applyNumberFormat="1" applyFont="1" applyBorder="1" applyAlignment="1">
      <alignment vertical="center"/>
    </xf>
    <xf numFmtId="164" fontId="331" fillId="0" borderId="37" xfId="598" applyNumberFormat="1" applyFont="1" applyBorder="1" applyAlignment="1">
      <alignment vertical="center"/>
    </xf>
    <xf numFmtId="164" fontId="331" fillId="0" borderId="11" xfId="598" applyNumberFormat="1" applyFont="1" applyBorder="1" applyAlignment="1">
      <alignment vertical="center"/>
    </xf>
    <xf numFmtId="164" fontId="331" fillId="0" borderId="38" xfId="598" applyNumberFormat="1" applyFont="1" applyBorder="1" applyAlignment="1">
      <alignment vertical="center"/>
    </xf>
    <xf numFmtId="164" fontId="282" fillId="0" borderId="74" xfId="598" applyNumberFormat="1" applyFont="1" applyBorder="1" applyAlignment="1">
      <alignment vertical="center"/>
    </xf>
    <xf numFmtId="192" fontId="331" fillId="0" borderId="24" xfId="598" applyNumberFormat="1" applyFont="1" applyBorder="1" applyAlignment="1">
      <alignment vertical="center"/>
    </xf>
    <xf numFmtId="0" fontId="334" fillId="0" borderId="0" xfId="598" applyFont="1" applyAlignment="1">
      <alignment horizontal="center"/>
    </xf>
    <xf numFmtId="164" fontId="332" fillId="24" borderId="15" xfId="197" applyNumberFormat="1" applyFont="1" applyFill="1" applyBorder="1" applyAlignment="1">
      <alignment vertical="center"/>
    </xf>
    <xf numFmtId="0" fontId="1" fillId="0" borderId="0" xfId="600"/>
    <xf numFmtId="0" fontId="281" fillId="0" borderId="0" xfId="600" applyFont="1" applyAlignment="1">
      <alignment horizontal="center"/>
    </xf>
    <xf numFmtId="0" fontId="283" fillId="24" borderId="62" xfId="600" applyFont="1" applyFill="1" applyBorder="1" applyAlignment="1">
      <alignment horizontal="center" vertical="center" wrapText="1"/>
    </xf>
    <xf numFmtId="0" fontId="283" fillId="24" borderId="24" xfId="601" applyFont="1" applyFill="1" applyBorder="1" applyAlignment="1">
      <alignment horizontal="center" vertical="center" wrapText="1"/>
    </xf>
    <xf numFmtId="0" fontId="283" fillId="24" borderId="24" xfId="600" applyFont="1" applyFill="1" applyBorder="1" applyAlignment="1">
      <alignment horizontal="center" vertical="center" wrapText="1"/>
    </xf>
    <xf numFmtId="0" fontId="1" fillId="0" borderId="51" xfId="600" applyBorder="1"/>
    <xf numFmtId="0" fontId="283" fillId="0" borderId="13" xfId="600" applyFont="1" applyBorder="1" applyAlignment="1">
      <alignment horizontal="center" vertical="center"/>
    </xf>
    <xf numFmtId="0" fontId="282" fillId="0" borderId="54" xfId="600" applyFont="1" applyBorder="1" applyAlignment="1">
      <alignment vertical="center"/>
    </xf>
    <xf numFmtId="164" fontId="275" fillId="0" borderId="13" xfId="140" applyNumberFormat="1" applyFont="1" applyFill="1" applyBorder="1" applyAlignment="1">
      <alignment vertical="center"/>
    </xf>
    <xf numFmtId="164" fontId="275" fillId="0" borderId="50" xfId="140" applyNumberFormat="1" applyFont="1" applyFill="1" applyBorder="1" applyAlignment="1">
      <alignment vertical="center"/>
    </xf>
    <xf numFmtId="164" fontId="275" fillId="0" borderId="52" xfId="140" applyNumberFormat="1" applyFont="1" applyFill="1" applyBorder="1" applyAlignment="1">
      <alignment vertical="center"/>
    </xf>
    <xf numFmtId="0" fontId="283" fillId="0" borderId="14" xfId="600" applyFont="1" applyBorder="1" applyAlignment="1">
      <alignment horizontal="center" vertical="center"/>
    </xf>
    <xf numFmtId="0" fontId="282" fillId="0" borderId="79" xfId="600" applyFont="1" applyBorder="1" applyAlignment="1">
      <alignment vertical="center"/>
    </xf>
    <xf numFmtId="164" fontId="275" fillId="0" borderId="42" xfId="140" applyNumberFormat="1" applyFont="1" applyFill="1" applyBorder="1" applyAlignment="1">
      <alignment vertical="center"/>
    </xf>
    <xf numFmtId="164" fontId="275" fillId="0" borderId="18" xfId="140" applyNumberFormat="1" applyFont="1" applyFill="1" applyBorder="1" applyAlignment="1">
      <alignment vertical="center"/>
    </xf>
    <xf numFmtId="164" fontId="275" fillId="0" borderId="41" xfId="140" applyNumberFormat="1" applyFont="1" applyFill="1" applyBorder="1" applyAlignment="1">
      <alignment vertical="center"/>
    </xf>
    <xf numFmtId="0" fontId="283" fillId="0" borderId="24" xfId="600" applyFont="1" applyBorder="1" applyAlignment="1">
      <alignment horizontal="center" vertical="center"/>
    </xf>
    <xf numFmtId="0" fontId="282" fillId="0" borderId="53" xfId="600" applyFont="1" applyBorder="1" applyAlignment="1">
      <alignment vertical="center"/>
    </xf>
    <xf numFmtId="164" fontId="275" fillId="0" borderId="44" xfId="140" applyNumberFormat="1" applyFont="1" applyFill="1" applyBorder="1" applyAlignment="1">
      <alignment vertical="center"/>
    </xf>
    <xf numFmtId="164" fontId="275" fillId="0" borderId="87" xfId="140" applyNumberFormat="1" applyFont="1" applyFill="1" applyBorder="1" applyAlignment="1">
      <alignment vertical="center"/>
    </xf>
    <xf numFmtId="164" fontId="275" fillId="0" borderId="88" xfId="140" applyNumberFormat="1" applyFont="1" applyFill="1" applyBorder="1" applyAlignment="1">
      <alignment vertical="center"/>
    </xf>
    <xf numFmtId="0" fontId="1" fillId="0" borderId="0" xfId="600" applyAlignment="1">
      <alignment horizontal="center"/>
    </xf>
    <xf numFmtId="0" fontId="282" fillId="57" borderId="12" xfId="600" applyFont="1" applyFill="1" applyBorder="1" applyAlignment="1">
      <alignment horizontal="center" vertical="center"/>
    </xf>
    <xf numFmtId="164" fontId="282" fillId="0" borderId="44" xfId="140" applyNumberFormat="1" applyFont="1" applyFill="1" applyBorder="1" applyAlignment="1">
      <alignment vertical="center"/>
    </xf>
    <xf numFmtId="189" fontId="275" fillId="0" borderId="54" xfId="598" applyNumberFormat="1" applyFont="1" applyBorder="1" applyAlignment="1">
      <alignment vertical="center"/>
    </xf>
    <xf numFmtId="189" fontId="275" fillId="0" borderId="79" xfId="598" applyNumberFormat="1" applyFont="1" applyBorder="1" applyAlignment="1">
      <alignment vertical="center"/>
    </xf>
    <xf numFmtId="189" fontId="275" fillId="0" borderId="75" xfId="598" applyNumberFormat="1" applyFont="1" applyBorder="1" applyAlignment="1">
      <alignment vertical="center"/>
    </xf>
    <xf numFmtId="189" fontId="275" fillId="0" borderId="83" xfId="598" applyNumberFormat="1" applyFont="1" applyBorder="1" applyAlignment="1">
      <alignment vertical="center"/>
    </xf>
    <xf numFmtId="189" fontId="275" fillId="0" borderId="78" xfId="598" applyNumberFormat="1" applyFont="1" applyBorder="1" applyAlignment="1">
      <alignment vertical="center"/>
    </xf>
    <xf numFmtId="164" fontId="332" fillId="24" borderId="40" xfId="598" applyNumberFormat="1" applyFont="1" applyFill="1" applyBorder="1" applyAlignment="1">
      <alignment vertical="center"/>
    </xf>
    <xf numFmtId="189" fontId="275" fillId="0" borderId="28" xfId="598" applyNumberFormat="1" applyFont="1" applyBorder="1" applyAlignment="1">
      <alignment vertical="center"/>
    </xf>
    <xf numFmtId="189" fontId="275" fillId="0" borderId="32" xfId="598" applyNumberFormat="1" applyFont="1" applyBorder="1" applyAlignment="1">
      <alignment vertical="center"/>
    </xf>
    <xf numFmtId="189" fontId="275" fillId="0" borderId="38" xfId="598" applyNumberFormat="1" applyFont="1" applyBorder="1" applyAlignment="1">
      <alignment vertical="center"/>
    </xf>
    <xf numFmtId="164" fontId="332" fillId="24" borderId="40" xfId="197" applyNumberFormat="1" applyFont="1" applyFill="1" applyBorder="1" applyAlignment="1">
      <alignment vertical="center"/>
    </xf>
    <xf numFmtId="0" fontId="282" fillId="0" borderId="49" xfId="598" applyFont="1" applyBorder="1" applyAlignment="1">
      <alignment horizontal="center" vertical="center"/>
    </xf>
    <xf numFmtId="0" fontId="282" fillId="0" borderId="77" xfId="598" applyFont="1" applyBorder="1" applyAlignment="1">
      <alignment horizontal="center" vertical="center"/>
    </xf>
    <xf numFmtId="0" fontId="282" fillId="0" borderId="81" xfId="598" applyFont="1" applyBorder="1" applyAlignment="1">
      <alignment horizontal="center" vertical="center"/>
    </xf>
    <xf numFmtId="0" fontId="282" fillId="0" borderId="74" xfId="598" applyFont="1" applyBorder="1" applyAlignment="1">
      <alignment horizontal="center" vertical="center"/>
    </xf>
    <xf numFmtId="0" fontId="287" fillId="25" borderId="0" xfId="151" applyFont="1" applyFill="1" applyAlignment="1">
      <alignment horizontal="center"/>
    </xf>
    <xf numFmtId="175" fontId="290" fillId="0" borderId="0" xfId="151" applyNumberFormat="1" applyFont="1" applyAlignment="1">
      <alignment horizontal="center"/>
    </xf>
    <xf numFmtId="0" fontId="288" fillId="25" borderId="0" xfId="151" applyFont="1" applyFill="1" applyAlignment="1">
      <alignment horizontal="center"/>
    </xf>
    <xf numFmtId="0" fontId="289" fillId="25" borderId="0" xfId="151" applyFont="1" applyFill="1" applyAlignment="1">
      <alignment horizontal="center"/>
    </xf>
    <xf numFmtId="0" fontId="290" fillId="25" borderId="0" xfId="151" applyFont="1" applyFill="1" applyAlignment="1">
      <alignment horizontal="center"/>
    </xf>
    <xf numFmtId="0" fontId="288" fillId="25" borderId="0" xfId="151" applyFont="1" applyFill="1" applyAlignment="1">
      <alignment horizontal="center" vertical="center"/>
    </xf>
    <xf numFmtId="0" fontId="281" fillId="24" borderId="56" xfId="150" applyFont="1" applyFill="1" applyBorder="1" applyAlignment="1">
      <alignment horizontal="center"/>
    </xf>
    <xf numFmtId="0" fontId="281" fillId="24" borderId="51" xfId="150" applyFont="1" applyFill="1" applyBorder="1" applyAlignment="1">
      <alignment horizontal="center"/>
    </xf>
    <xf numFmtId="0" fontId="281" fillId="24" borderId="57" xfId="150" applyFont="1" applyFill="1" applyBorder="1" applyAlignment="1">
      <alignment horizontal="center"/>
    </xf>
    <xf numFmtId="0" fontId="281" fillId="24" borderId="58" xfId="150" applyFont="1" applyFill="1" applyBorder="1" applyAlignment="1">
      <alignment horizontal="center"/>
    </xf>
    <xf numFmtId="0" fontId="281" fillId="24" borderId="0" xfId="150" applyFont="1" applyFill="1" applyAlignment="1">
      <alignment horizontal="center"/>
    </xf>
    <xf numFmtId="0" fontId="281" fillId="24" borderId="55" xfId="150" applyFont="1" applyFill="1" applyBorder="1" applyAlignment="1">
      <alignment horizontal="center"/>
    </xf>
    <xf numFmtId="168" fontId="281" fillId="24" borderId="47" xfId="150" applyNumberFormat="1" applyFont="1" applyFill="1" applyBorder="1" applyAlignment="1">
      <alignment horizontal="center"/>
    </xf>
    <xf numFmtId="168" fontId="281" fillId="24" borderId="53" xfId="150" applyNumberFormat="1" applyFont="1" applyFill="1" applyBorder="1" applyAlignment="1">
      <alignment horizontal="center"/>
    </xf>
    <xf numFmtId="168" fontId="281" fillId="24" borderId="59" xfId="150" applyNumberFormat="1" applyFont="1" applyFill="1" applyBorder="1" applyAlignment="1">
      <alignment horizontal="center"/>
    </xf>
    <xf numFmtId="0" fontId="282" fillId="24" borderId="25" xfId="150" applyFont="1" applyFill="1" applyBorder="1" applyAlignment="1">
      <alignment horizontal="center" vertical="center" wrapText="1"/>
    </xf>
    <xf numFmtId="0" fontId="282" fillId="24" borderId="27" xfId="150" applyFont="1" applyFill="1" applyBorder="1" applyAlignment="1">
      <alignment horizontal="center" vertical="center" wrapText="1"/>
    </xf>
    <xf numFmtId="0" fontId="282" fillId="24" borderId="60" xfId="150" applyFont="1" applyFill="1" applyBorder="1" applyAlignment="1">
      <alignment horizontal="center" vertical="center" wrapText="1"/>
    </xf>
    <xf numFmtId="0" fontId="282" fillId="24" borderId="61" xfId="150" applyFont="1" applyFill="1" applyBorder="1" applyAlignment="1">
      <alignment horizontal="center" vertical="center" wrapText="1"/>
    </xf>
    <xf numFmtId="0" fontId="275" fillId="0" borderId="37" xfId="150" applyBorder="1" applyAlignment="1">
      <alignment horizontal="center" vertical="center" wrapText="1"/>
    </xf>
    <xf numFmtId="0" fontId="275" fillId="0" borderId="11" xfId="150" applyBorder="1" applyAlignment="1">
      <alignment horizontal="center" vertical="center" wrapText="1"/>
    </xf>
    <xf numFmtId="0" fontId="283" fillId="24" borderId="49" xfId="150" applyFont="1" applyFill="1" applyBorder="1" applyAlignment="1">
      <alignment horizontal="center" vertical="center" wrapText="1"/>
    </xf>
    <xf numFmtId="0" fontId="283" fillId="24" borderId="54" xfId="150" applyFont="1" applyFill="1" applyBorder="1" applyAlignment="1">
      <alignment horizontal="center" vertical="center" wrapText="1"/>
    </xf>
    <xf numFmtId="0" fontId="283" fillId="24" borderId="50" xfId="150" applyFont="1" applyFill="1" applyBorder="1" applyAlignment="1">
      <alignment horizontal="center" vertical="center" wrapText="1"/>
    </xf>
    <xf numFmtId="0" fontId="283" fillId="24" borderId="45" xfId="150" applyFont="1" applyFill="1" applyBorder="1" applyAlignment="1">
      <alignment horizontal="center" vertical="center" wrapText="1"/>
    </xf>
    <xf numFmtId="0" fontId="283" fillId="24" borderId="19" xfId="150" applyFont="1" applyFill="1" applyBorder="1" applyAlignment="1">
      <alignment horizontal="center" vertical="center" wrapText="1"/>
    </xf>
    <xf numFmtId="0" fontId="283" fillId="24" borderId="52" xfId="150" applyFont="1" applyFill="1" applyBorder="1" applyAlignment="1">
      <alignment horizontal="center" vertical="center" wrapText="1"/>
    </xf>
    <xf numFmtId="0" fontId="283" fillId="24" borderId="62" xfId="150" applyFont="1" applyFill="1" applyBorder="1" applyAlignment="1">
      <alignment horizontal="center" vertical="center" wrapText="1"/>
    </xf>
    <xf numFmtId="0" fontId="283" fillId="24" borderId="42" xfId="150" applyFont="1" applyFill="1" applyBorder="1" applyAlignment="1">
      <alignment horizontal="center" vertical="center" wrapText="1"/>
    </xf>
    <xf numFmtId="0" fontId="281" fillId="24" borderId="47" xfId="150" applyFont="1" applyFill="1" applyBorder="1" applyAlignment="1">
      <alignment horizontal="center"/>
    </xf>
    <xf numFmtId="0" fontId="281" fillId="24" borderId="53" xfId="150" applyFont="1" applyFill="1" applyBorder="1" applyAlignment="1">
      <alignment horizontal="center"/>
    </xf>
    <xf numFmtId="0" fontId="281" fillId="24" borderId="59" xfId="150" applyFont="1" applyFill="1" applyBorder="1" applyAlignment="1">
      <alignment horizontal="center"/>
    </xf>
    <xf numFmtId="0" fontId="283" fillId="24" borderId="56" xfId="600" applyFont="1" applyFill="1" applyBorder="1" applyAlignment="1">
      <alignment horizontal="center" vertical="center" wrapText="1"/>
    </xf>
    <xf numFmtId="0" fontId="283" fillId="24" borderId="57" xfId="600" applyFont="1" applyFill="1" applyBorder="1" applyAlignment="1">
      <alignment horizontal="center" vertical="center" wrapText="1"/>
    </xf>
    <xf numFmtId="0" fontId="283" fillId="24" borderId="58" xfId="600" applyFont="1" applyFill="1" applyBorder="1" applyAlignment="1">
      <alignment horizontal="center" vertical="center" wrapText="1"/>
    </xf>
    <xf numFmtId="0" fontId="283" fillId="24" borderId="55" xfId="600" applyFont="1" applyFill="1" applyBorder="1" applyAlignment="1">
      <alignment horizontal="center" vertical="center" wrapText="1"/>
    </xf>
    <xf numFmtId="0" fontId="283" fillId="24" borderId="47" xfId="600" applyFont="1" applyFill="1" applyBorder="1" applyAlignment="1">
      <alignment horizontal="center" vertical="center" wrapText="1"/>
    </xf>
    <xf numFmtId="0" fontId="283" fillId="24" borderId="59" xfId="600" applyFont="1" applyFill="1" applyBorder="1" applyAlignment="1">
      <alignment horizontal="center" vertical="center" wrapText="1"/>
    </xf>
    <xf numFmtId="0" fontId="283" fillId="24" borderId="62" xfId="601" applyFont="1" applyFill="1" applyBorder="1" applyAlignment="1">
      <alignment horizontal="center" vertical="center" wrapText="1"/>
    </xf>
    <xf numFmtId="0" fontId="283" fillId="24" borderId="72" xfId="601" applyFont="1" applyFill="1" applyBorder="1" applyAlignment="1">
      <alignment horizontal="center" vertical="center" wrapText="1"/>
    </xf>
    <xf numFmtId="0" fontId="283" fillId="24" borderId="12" xfId="600" applyFont="1" applyFill="1" applyBorder="1" applyAlignment="1">
      <alignment horizontal="center" vertical="center" wrapText="1"/>
    </xf>
    <xf numFmtId="0" fontId="283" fillId="24" borderId="86" xfId="600" applyFont="1" applyFill="1" applyBorder="1" applyAlignment="1">
      <alignment horizontal="center" vertical="center" wrapText="1"/>
    </xf>
    <xf numFmtId="0" fontId="283" fillId="24" borderId="62" xfId="600" applyFont="1" applyFill="1" applyBorder="1" applyAlignment="1">
      <alignment horizontal="center" vertical="center" wrapText="1"/>
    </xf>
    <xf numFmtId="0" fontId="283" fillId="24" borderId="72" xfId="600" applyFont="1" applyFill="1" applyBorder="1" applyAlignment="1">
      <alignment horizontal="center" vertical="center" wrapText="1"/>
    </xf>
    <xf numFmtId="0" fontId="281" fillId="24" borderId="56" xfId="600" applyFont="1" applyFill="1" applyBorder="1" applyAlignment="1">
      <alignment horizontal="center"/>
    </xf>
    <xf numFmtId="0" fontId="281" fillId="24" borderId="51" xfId="600" applyFont="1" applyFill="1" applyBorder="1" applyAlignment="1">
      <alignment horizontal="center"/>
    </xf>
    <xf numFmtId="0" fontId="281" fillId="24" borderId="57" xfId="600" applyFont="1" applyFill="1" applyBorder="1" applyAlignment="1">
      <alignment horizontal="center"/>
    </xf>
    <xf numFmtId="0" fontId="281" fillId="24" borderId="58" xfId="600" applyFont="1" applyFill="1" applyBorder="1" applyAlignment="1">
      <alignment horizontal="center"/>
    </xf>
    <xf numFmtId="0" fontId="281" fillId="24" borderId="0" xfId="600" applyFont="1" applyFill="1" applyAlignment="1">
      <alignment horizontal="center"/>
    </xf>
    <xf numFmtId="0" fontId="281" fillId="24" borderId="55" xfId="600" applyFont="1" applyFill="1" applyBorder="1" applyAlignment="1">
      <alignment horizontal="center"/>
    </xf>
    <xf numFmtId="0" fontId="281" fillId="24" borderId="58" xfId="600" applyFont="1" applyFill="1" applyBorder="1" applyAlignment="1">
      <alignment horizontal="center" vertical="center" wrapText="1"/>
    </xf>
    <xf numFmtId="0" fontId="281" fillId="24" borderId="0" xfId="600" applyFont="1" applyFill="1" applyAlignment="1">
      <alignment horizontal="center" vertical="center" wrapText="1"/>
    </xf>
    <xf numFmtId="0" fontId="281" fillId="24" borderId="55" xfId="600" applyFont="1" applyFill="1" applyBorder="1" applyAlignment="1">
      <alignment horizontal="center" vertical="center" wrapText="1"/>
    </xf>
    <xf numFmtId="0" fontId="281" fillId="24" borderId="47" xfId="600" applyFont="1" applyFill="1" applyBorder="1" applyAlignment="1">
      <alignment horizontal="center" vertical="center" wrapText="1"/>
    </xf>
    <xf numFmtId="0" fontId="281" fillId="24" borderId="53" xfId="600" applyFont="1" applyFill="1" applyBorder="1" applyAlignment="1">
      <alignment horizontal="center" vertical="center" wrapText="1"/>
    </xf>
    <xf numFmtId="0" fontId="281" fillId="24" borderId="59" xfId="600" applyFont="1" applyFill="1" applyBorder="1" applyAlignment="1">
      <alignment horizontal="center" vertical="center" wrapText="1"/>
    </xf>
    <xf numFmtId="0" fontId="281" fillId="24" borderId="56" xfId="518" applyFont="1" applyFill="1" applyBorder="1" applyAlignment="1">
      <alignment horizontal="center"/>
    </xf>
    <xf numFmtId="0" fontId="281" fillId="24" borderId="51" xfId="518" applyFont="1" applyFill="1" applyBorder="1" applyAlignment="1">
      <alignment horizontal="center"/>
    </xf>
    <xf numFmtId="0" fontId="281" fillId="24" borderId="57" xfId="518" applyFont="1" applyFill="1" applyBorder="1" applyAlignment="1">
      <alignment horizontal="center"/>
    </xf>
    <xf numFmtId="0" fontId="281" fillId="24" borderId="58" xfId="518" applyFont="1" applyFill="1" applyBorder="1" applyAlignment="1">
      <alignment horizontal="center"/>
    </xf>
    <xf numFmtId="0" fontId="281" fillId="24" borderId="0" xfId="518" applyFont="1" applyFill="1" applyAlignment="1">
      <alignment horizontal="center"/>
    </xf>
    <xf numFmtId="0" fontId="281" fillId="24" borderId="55" xfId="518" applyFont="1" applyFill="1" applyBorder="1" applyAlignment="1">
      <alignment horizontal="center"/>
    </xf>
    <xf numFmtId="0" fontId="281" fillId="24" borderId="47" xfId="518" applyFont="1" applyFill="1" applyBorder="1" applyAlignment="1">
      <alignment horizontal="center"/>
    </xf>
    <xf numFmtId="0" fontId="281" fillId="24" borderId="53" xfId="518" applyFont="1" applyFill="1" applyBorder="1" applyAlignment="1">
      <alignment horizontal="center"/>
    </xf>
    <xf numFmtId="0" fontId="281" fillId="24" borderId="59" xfId="518" applyFont="1" applyFill="1" applyBorder="1" applyAlignment="1">
      <alignment horizontal="center"/>
    </xf>
    <xf numFmtId="0" fontId="283" fillId="24" borderId="56" xfId="518" applyFont="1" applyFill="1" applyBorder="1" applyAlignment="1">
      <alignment horizontal="center" vertical="center" wrapText="1"/>
    </xf>
    <xf numFmtId="0" fontId="283" fillId="24" borderId="51" xfId="518" applyFont="1" applyFill="1" applyBorder="1" applyAlignment="1">
      <alignment horizontal="center" vertical="center" wrapText="1"/>
    </xf>
    <xf numFmtId="0" fontId="283" fillId="24" borderId="58" xfId="518" applyFont="1" applyFill="1" applyBorder="1" applyAlignment="1">
      <alignment horizontal="center" vertical="center" wrapText="1"/>
    </xf>
    <xf numFmtId="0" fontId="283" fillId="24" borderId="0" xfId="518" applyFont="1" applyFill="1" applyAlignment="1">
      <alignment horizontal="center" vertical="center" wrapText="1"/>
    </xf>
    <xf numFmtId="0" fontId="283" fillId="24" borderId="47" xfId="518" applyFont="1" applyFill="1" applyBorder="1" applyAlignment="1">
      <alignment horizontal="center" vertical="center" wrapText="1"/>
    </xf>
    <xf numFmtId="0" fontId="283" fillId="24" borderId="53" xfId="518" applyFont="1" applyFill="1" applyBorder="1" applyAlignment="1">
      <alignment horizontal="center" vertical="center" wrapText="1"/>
    </xf>
    <xf numFmtId="0" fontId="283" fillId="24" borderId="25" xfId="520" applyFont="1" applyFill="1" applyBorder="1" applyAlignment="1">
      <alignment horizontal="center"/>
    </xf>
    <xf numFmtId="0" fontId="283" fillId="24" borderId="26" xfId="520" applyFont="1" applyFill="1" applyBorder="1" applyAlignment="1">
      <alignment horizontal="center"/>
    </xf>
    <xf numFmtId="0" fontId="283" fillId="24" borderId="27" xfId="520" applyFont="1" applyFill="1" applyBorder="1" applyAlignment="1">
      <alignment horizontal="center"/>
    </xf>
    <xf numFmtId="0" fontId="283" fillId="24" borderId="50" xfId="520" applyFont="1" applyFill="1" applyBorder="1" applyAlignment="1">
      <alignment horizontal="center"/>
    </xf>
    <xf numFmtId="0" fontId="283" fillId="24" borderId="62" xfId="518" applyFont="1" applyFill="1" applyBorder="1" applyAlignment="1">
      <alignment horizontal="center" vertical="center" wrapText="1"/>
    </xf>
    <xf numFmtId="0" fontId="283" fillId="24" borderId="72" xfId="518" applyFont="1" applyFill="1" applyBorder="1" applyAlignment="1">
      <alignment horizontal="center" vertical="center" wrapText="1"/>
    </xf>
    <xf numFmtId="0" fontId="283" fillId="24" borderId="44" xfId="518" applyFont="1" applyFill="1" applyBorder="1" applyAlignment="1">
      <alignment horizontal="center" vertical="center" wrapText="1"/>
    </xf>
    <xf numFmtId="0" fontId="281" fillId="24" borderId="56" xfId="197" applyFont="1" applyFill="1" applyBorder="1" applyAlignment="1">
      <alignment horizontal="center"/>
    </xf>
    <xf numFmtId="0" fontId="281" fillId="24" borderId="51" xfId="197" applyFont="1" applyFill="1" applyBorder="1" applyAlignment="1">
      <alignment horizontal="center"/>
    </xf>
    <xf numFmtId="0" fontId="281" fillId="24" borderId="57" xfId="197" applyFont="1" applyFill="1" applyBorder="1" applyAlignment="1">
      <alignment horizontal="center"/>
    </xf>
    <xf numFmtId="0" fontId="281" fillId="24" borderId="58" xfId="197" applyFont="1" applyFill="1" applyBorder="1" applyAlignment="1">
      <alignment horizontal="center"/>
    </xf>
    <xf numFmtId="0" fontId="281" fillId="24" borderId="0" xfId="197" applyFont="1" applyFill="1" applyAlignment="1">
      <alignment horizontal="center"/>
    </xf>
    <xf numFmtId="0" fontId="281" fillId="24" borderId="55" xfId="197" applyFont="1" applyFill="1" applyBorder="1" applyAlignment="1">
      <alignment horizontal="center"/>
    </xf>
    <xf numFmtId="0" fontId="281" fillId="24" borderId="47" xfId="197" applyFont="1" applyFill="1" applyBorder="1" applyAlignment="1">
      <alignment horizontal="center"/>
    </xf>
    <xf numFmtId="0" fontId="281" fillId="24" borderId="53" xfId="197" applyFont="1" applyFill="1" applyBorder="1" applyAlignment="1">
      <alignment horizontal="center"/>
    </xf>
    <xf numFmtId="0" fontId="281" fillId="24" borderId="59" xfId="197" applyFont="1" applyFill="1" applyBorder="1" applyAlignment="1">
      <alignment horizontal="center"/>
    </xf>
    <xf numFmtId="0" fontId="283" fillId="24" borderId="56" xfId="197" applyFont="1" applyFill="1" applyBorder="1" applyAlignment="1">
      <alignment horizontal="center" vertical="center" wrapText="1"/>
    </xf>
    <xf numFmtId="0" fontId="283" fillId="24" borderId="57" xfId="197" applyFont="1" applyFill="1" applyBorder="1" applyAlignment="1">
      <alignment horizontal="center" vertical="center" wrapText="1"/>
    </xf>
    <xf numFmtId="0" fontId="283" fillId="24" borderId="47" xfId="197" applyFont="1" applyFill="1" applyBorder="1" applyAlignment="1">
      <alignment horizontal="center" vertical="center" wrapText="1"/>
    </xf>
    <xf numFmtId="0" fontId="283" fillId="24" borderId="59" xfId="197" applyFont="1" applyFill="1" applyBorder="1" applyAlignment="1">
      <alignment horizontal="center" vertical="center" wrapText="1"/>
    </xf>
    <xf numFmtId="0" fontId="283" fillId="24" borderId="56" xfId="597" applyFont="1" applyFill="1" applyBorder="1" applyAlignment="1">
      <alignment horizontal="center" vertical="center" wrapText="1"/>
    </xf>
    <xf numFmtId="0" fontId="283" fillId="24" borderId="57" xfId="597" applyFont="1" applyFill="1" applyBorder="1" applyAlignment="1">
      <alignment horizontal="center" vertical="center" wrapText="1"/>
    </xf>
    <xf numFmtId="0" fontId="283" fillId="24" borderId="47" xfId="597" applyFont="1" applyFill="1" applyBorder="1" applyAlignment="1">
      <alignment horizontal="center" vertical="center" wrapText="1"/>
    </xf>
    <xf numFmtId="0" fontId="283" fillId="24" borderId="59" xfId="597" applyFont="1" applyFill="1" applyBorder="1" applyAlignment="1">
      <alignment horizontal="center" vertical="center" wrapText="1"/>
    </xf>
    <xf numFmtId="0" fontId="283" fillId="24" borderId="56" xfId="598" applyFont="1" applyFill="1" applyBorder="1" applyAlignment="1">
      <alignment horizontal="center" vertical="center" wrapText="1"/>
    </xf>
    <xf numFmtId="0" fontId="283" fillId="24" borderId="51" xfId="598" applyFont="1" applyFill="1" applyBorder="1" applyAlignment="1">
      <alignment horizontal="center" vertical="center" wrapText="1"/>
    </xf>
    <xf numFmtId="0" fontId="283" fillId="24" borderId="47" xfId="598" applyFont="1" applyFill="1" applyBorder="1" applyAlignment="1">
      <alignment horizontal="center" vertical="center" wrapText="1"/>
    </xf>
    <xf numFmtId="0" fontId="283" fillId="24" borderId="53" xfId="598" applyFont="1" applyFill="1" applyBorder="1" applyAlignment="1">
      <alignment horizontal="center" vertical="center" wrapText="1"/>
    </xf>
    <xf numFmtId="0" fontId="281" fillId="24" borderId="56" xfId="598" applyFont="1" applyFill="1" applyBorder="1" applyAlignment="1">
      <alignment horizontal="center"/>
    </xf>
    <xf numFmtId="0" fontId="281" fillId="24" borderId="51" xfId="598" applyFont="1" applyFill="1" applyBorder="1" applyAlignment="1">
      <alignment horizontal="center"/>
    </xf>
    <xf numFmtId="0" fontId="281" fillId="24" borderId="57" xfId="598" applyFont="1" applyFill="1" applyBorder="1" applyAlignment="1">
      <alignment horizontal="center"/>
    </xf>
    <xf numFmtId="0" fontId="281" fillId="24" borderId="58" xfId="598" applyFont="1" applyFill="1" applyBorder="1" applyAlignment="1">
      <alignment horizontal="center"/>
    </xf>
    <xf numFmtId="0" fontId="281" fillId="24" borderId="0" xfId="598" applyFont="1" applyFill="1" applyAlignment="1">
      <alignment horizontal="center"/>
    </xf>
    <xf numFmtId="0" fontId="281" fillId="24" borderId="55" xfId="598" applyFont="1" applyFill="1" applyBorder="1" applyAlignment="1">
      <alignment horizontal="center"/>
    </xf>
    <xf numFmtId="0" fontId="281" fillId="24" borderId="47" xfId="598" applyFont="1" applyFill="1" applyBorder="1" applyAlignment="1">
      <alignment horizontal="center"/>
    </xf>
    <xf numFmtId="0" fontId="281" fillId="24" borderId="53" xfId="598" applyFont="1" applyFill="1" applyBorder="1" applyAlignment="1">
      <alignment horizontal="center"/>
    </xf>
    <xf numFmtId="0" fontId="281" fillId="24" borderId="59" xfId="598" applyFont="1" applyFill="1" applyBorder="1" applyAlignment="1">
      <alignment horizontal="center"/>
    </xf>
    <xf numFmtId="0" fontId="281" fillId="24" borderId="12" xfId="197" applyFont="1" applyFill="1" applyBorder="1" applyAlignment="1">
      <alignment horizontal="center"/>
    </xf>
    <xf numFmtId="0" fontId="281" fillId="24" borderId="86" xfId="197" applyFont="1" applyFill="1" applyBorder="1" applyAlignment="1">
      <alignment horizontal="center"/>
    </xf>
    <xf numFmtId="0" fontId="281" fillId="24" borderId="85" xfId="197" applyFont="1" applyFill="1" applyBorder="1" applyAlignment="1">
      <alignment horizontal="center"/>
    </xf>
    <xf numFmtId="0" fontId="283" fillId="24" borderId="46" xfId="150" applyFont="1" applyFill="1" applyBorder="1" applyAlignment="1">
      <alignment horizontal="center" vertical="center" wrapText="1"/>
    </xf>
    <xf numFmtId="0" fontId="283" fillId="24" borderId="48" xfId="150" applyFont="1" applyFill="1" applyBorder="1" applyAlignment="1">
      <alignment horizontal="center" vertical="center" wrapText="1"/>
    </xf>
  </cellXfs>
  <cellStyles count="602">
    <cellStyle name="20% - Accent1" xfId="1" xr:uid="{00000000-0005-0000-0000-000000000000}"/>
    <cellStyle name="20% - Accent1 2" xfId="218" xr:uid="{00000000-0005-0000-0000-000001000000}"/>
    <cellStyle name="20% - Accent2" xfId="2" xr:uid="{00000000-0005-0000-0000-000002000000}"/>
    <cellStyle name="20% - Accent2 2" xfId="219" xr:uid="{00000000-0005-0000-0000-000003000000}"/>
    <cellStyle name="20% - Accent3" xfId="3" xr:uid="{00000000-0005-0000-0000-000004000000}"/>
    <cellStyle name="20% - Accent3 2" xfId="220" xr:uid="{00000000-0005-0000-0000-000005000000}"/>
    <cellStyle name="20% - Accent4" xfId="4" xr:uid="{00000000-0005-0000-0000-000006000000}"/>
    <cellStyle name="20% - Accent4 2" xfId="221" xr:uid="{00000000-0005-0000-0000-000007000000}"/>
    <cellStyle name="20% - Accent5" xfId="5" xr:uid="{00000000-0005-0000-0000-000008000000}"/>
    <cellStyle name="20% - Accent5 2" xfId="222" xr:uid="{00000000-0005-0000-0000-000009000000}"/>
    <cellStyle name="20% - Accent6" xfId="6" xr:uid="{00000000-0005-0000-0000-00000A000000}"/>
    <cellStyle name="20% - Accent6 2" xfId="223" xr:uid="{00000000-0005-0000-0000-00000B000000}"/>
    <cellStyle name="20% - Énfasis1" xfId="7" builtinId="30" customBuiltin="1"/>
    <cellStyle name="20% - Énfasis1 2" xfId="8" xr:uid="{00000000-0005-0000-0000-00000D000000}"/>
    <cellStyle name="20% - Énfasis2" xfId="9" builtinId="34" customBuiltin="1"/>
    <cellStyle name="20% - Énfasis2 2" xfId="10" xr:uid="{00000000-0005-0000-0000-00000F000000}"/>
    <cellStyle name="20% - Énfasis3" xfId="11" builtinId="38" customBuiltin="1"/>
    <cellStyle name="20% - Énfasis3 2" xfId="12" xr:uid="{00000000-0005-0000-0000-000011000000}"/>
    <cellStyle name="20% - Énfasis4" xfId="13" builtinId="42" customBuiltin="1"/>
    <cellStyle name="20% - Énfasis4 2" xfId="14" xr:uid="{00000000-0005-0000-0000-000013000000}"/>
    <cellStyle name="20% - Énfasis5" xfId="15" builtinId="46" customBuiltin="1"/>
    <cellStyle name="20% - Énfasis5 2" xfId="16" xr:uid="{00000000-0005-0000-0000-000015000000}"/>
    <cellStyle name="20% - Énfasis6" xfId="17" builtinId="50" customBuiltin="1"/>
    <cellStyle name="20% - Énfasis6 2" xfId="18" xr:uid="{00000000-0005-0000-0000-000017000000}"/>
    <cellStyle name="40% - Accent1" xfId="19" xr:uid="{00000000-0005-0000-0000-000018000000}"/>
    <cellStyle name="40% - Accent1 2" xfId="224" xr:uid="{00000000-0005-0000-0000-000019000000}"/>
    <cellStyle name="40% - Accent2" xfId="20" xr:uid="{00000000-0005-0000-0000-00001A000000}"/>
    <cellStyle name="40% - Accent2 2" xfId="225" xr:uid="{00000000-0005-0000-0000-00001B000000}"/>
    <cellStyle name="40% - Accent3" xfId="21" xr:uid="{00000000-0005-0000-0000-00001C000000}"/>
    <cellStyle name="40% - Accent3 2" xfId="226" xr:uid="{00000000-0005-0000-0000-00001D000000}"/>
    <cellStyle name="40% - Accent4" xfId="22" xr:uid="{00000000-0005-0000-0000-00001E000000}"/>
    <cellStyle name="40% - Accent4 2" xfId="227" xr:uid="{00000000-0005-0000-0000-00001F000000}"/>
    <cellStyle name="40% - Accent5" xfId="23" xr:uid="{00000000-0005-0000-0000-000020000000}"/>
    <cellStyle name="40% - Accent5 2" xfId="228" xr:uid="{00000000-0005-0000-0000-000021000000}"/>
    <cellStyle name="40% - Accent6" xfId="24" xr:uid="{00000000-0005-0000-0000-000022000000}"/>
    <cellStyle name="40% - Accent6 2" xfId="229" xr:uid="{00000000-0005-0000-0000-000023000000}"/>
    <cellStyle name="40% - Énfasis1" xfId="25" builtinId="31" customBuiltin="1"/>
    <cellStyle name="40% - Énfasis1 2" xfId="26" xr:uid="{00000000-0005-0000-0000-000025000000}"/>
    <cellStyle name="40% - Énfasis2" xfId="27" builtinId="35" customBuiltin="1"/>
    <cellStyle name="40% - Énfasis2 2" xfId="28" xr:uid="{00000000-0005-0000-0000-000027000000}"/>
    <cellStyle name="40% - Énfasis3" xfId="29" builtinId="39" customBuiltin="1"/>
    <cellStyle name="40% - Énfasis3 2" xfId="30" xr:uid="{00000000-0005-0000-0000-000029000000}"/>
    <cellStyle name="40% - Énfasis4" xfId="31" builtinId="43" customBuiltin="1"/>
    <cellStyle name="40% - Énfasis4 2" xfId="32" xr:uid="{00000000-0005-0000-0000-00002B000000}"/>
    <cellStyle name="40% - Énfasis5" xfId="33" builtinId="47" customBuiltin="1"/>
    <cellStyle name="40% - Énfasis5 2" xfId="34" xr:uid="{00000000-0005-0000-0000-00002D000000}"/>
    <cellStyle name="40% - Énfasis6" xfId="35" builtinId="51" customBuiltin="1"/>
    <cellStyle name="40% - Énfasis6 2" xfId="36" xr:uid="{00000000-0005-0000-0000-00002F000000}"/>
    <cellStyle name="60% - Accent1" xfId="37" xr:uid="{00000000-0005-0000-0000-000030000000}"/>
    <cellStyle name="60% - Accent2" xfId="38" xr:uid="{00000000-0005-0000-0000-000031000000}"/>
    <cellStyle name="60% - Accent3" xfId="39" xr:uid="{00000000-0005-0000-0000-000032000000}"/>
    <cellStyle name="60% - Accent4" xfId="40" xr:uid="{00000000-0005-0000-0000-000033000000}"/>
    <cellStyle name="60% - Accent5" xfId="41" xr:uid="{00000000-0005-0000-0000-000034000000}"/>
    <cellStyle name="60% - Accent6" xfId="42" xr:uid="{00000000-0005-0000-0000-000035000000}"/>
    <cellStyle name="60% - Énfasis1" xfId="43" builtinId="32" customBuiltin="1"/>
    <cellStyle name="60% - Énfasis1 2" xfId="44" xr:uid="{00000000-0005-0000-0000-000037000000}"/>
    <cellStyle name="60% - Énfasis2" xfId="45" builtinId="36" customBuiltin="1"/>
    <cellStyle name="60% - Énfasis2 2" xfId="46" xr:uid="{00000000-0005-0000-0000-000039000000}"/>
    <cellStyle name="60% - Énfasis3" xfId="47" builtinId="40" customBuiltin="1"/>
    <cellStyle name="60% - Énfasis3 2" xfId="48" xr:uid="{00000000-0005-0000-0000-00003B000000}"/>
    <cellStyle name="60% - Énfasis4" xfId="49" builtinId="44" customBuiltin="1"/>
    <cellStyle name="60% - Énfasis4 2" xfId="50" xr:uid="{00000000-0005-0000-0000-00003D000000}"/>
    <cellStyle name="60% - Énfasis5" xfId="51" builtinId="48" customBuiltin="1"/>
    <cellStyle name="60% - Énfasis5 2" xfId="52" xr:uid="{00000000-0005-0000-0000-00003F000000}"/>
    <cellStyle name="60% - Énfasis6" xfId="53" builtinId="52" customBuiltin="1"/>
    <cellStyle name="60% - Énfasis6 2" xfId="54" xr:uid="{00000000-0005-0000-0000-000041000000}"/>
    <cellStyle name="A3 297 x 420 mm" xfId="55" xr:uid="{00000000-0005-0000-0000-000042000000}"/>
    <cellStyle name="Accent1" xfId="56" xr:uid="{00000000-0005-0000-0000-000043000000}"/>
    <cellStyle name="Accent2" xfId="57" xr:uid="{00000000-0005-0000-0000-000044000000}"/>
    <cellStyle name="Accent3" xfId="58" xr:uid="{00000000-0005-0000-0000-000045000000}"/>
    <cellStyle name="Accent4" xfId="59" xr:uid="{00000000-0005-0000-0000-000046000000}"/>
    <cellStyle name="Accent5" xfId="60" xr:uid="{00000000-0005-0000-0000-000047000000}"/>
    <cellStyle name="Accent6" xfId="61" xr:uid="{00000000-0005-0000-0000-000048000000}"/>
    <cellStyle name="Bad" xfId="62" xr:uid="{00000000-0005-0000-0000-000049000000}"/>
    <cellStyle name="Buena 2" xfId="64" xr:uid="{00000000-0005-0000-0000-00004B000000}"/>
    <cellStyle name="Bueno" xfId="63" builtinId="26" customBuiltin="1"/>
    <cellStyle name="Calculation" xfId="65" xr:uid="{00000000-0005-0000-0000-00004C000000}"/>
    <cellStyle name="Cálculo" xfId="66" builtinId="22" customBuiltin="1"/>
    <cellStyle name="Cálculo 2" xfId="67" xr:uid="{00000000-0005-0000-0000-00004E000000}"/>
    <cellStyle name="Celda de comprobación" xfId="68" builtinId="23" customBuiltin="1"/>
    <cellStyle name="Celda de comprobación 2" xfId="69" xr:uid="{00000000-0005-0000-0000-000050000000}"/>
    <cellStyle name="Celda vinculada" xfId="70" builtinId="24" customBuiltin="1"/>
    <cellStyle name="Celda vinculada 2" xfId="71" xr:uid="{00000000-0005-0000-0000-000052000000}"/>
    <cellStyle name="Check Cell" xfId="72" xr:uid="{00000000-0005-0000-0000-000053000000}"/>
    <cellStyle name="Comma" xfId="73" xr:uid="{00000000-0005-0000-0000-000054000000}"/>
    <cellStyle name="Comma 2" xfId="188" xr:uid="{00000000-0005-0000-0000-000055000000}"/>
    <cellStyle name="Comma 3" xfId="411" xr:uid="{D8CAFDE3-EC0C-46DA-B476-163458B90131}"/>
    <cellStyle name="Comma0" xfId="74" xr:uid="{00000000-0005-0000-0000-000056000000}"/>
    <cellStyle name="Comma0 2" xfId="75" xr:uid="{00000000-0005-0000-0000-000057000000}"/>
    <cellStyle name="Comma0_RE03" xfId="76" xr:uid="{00000000-0005-0000-0000-000058000000}"/>
    <cellStyle name="Currency" xfId="77" xr:uid="{00000000-0005-0000-0000-000059000000}"/>
    <cellStyle name="Currency [0]_Sheet1" xfId="78" xr:uid="{00000000-0005-0000-0000-00005A000000}"/>
    <cellStyle name="Currency 10" xfId="79" xr:uid="{00000000-0005-0000-0000-00005B000000}"/>
    <cellStyle name="Currency 11" xfId="80" xr:uid="{00000000-0005-0000-0000-00005C000000}"/>
    <cellStyle name="Currency 12" xfId="81" xr:uid="{00000000-0005-0000-0000-00005D000000}"/>
    <cellStyle name="Currency 13" xfId="82" xr:uid="{00000000-0005-0000-0000-00005E000000}"/>
    <cellStyle name="Currency 14" xfId="83" xr:uid="{00000000-0005-0000-0000-00005F000000}"/>
    <cellStyle name="Currency 15" xfId="230" xr:uid="{00000000-0005-0000-0000-000060000000}"/>
    <cellStyle name="Currency 16" xfId="231" xr:uid="{00000000-0005-0000-0000-000061000000}"/>
    <cellStyle name="Currency 2" xfId="84" xr:uid="{00000000-0005-0000-0000-000062000000}"/>
    <cellStyle name="Currency 3" xfId="85" xr:uid="{00000000-0005-0000-0000-000063000000}"/>
    <cellStyle name="Currency 4" xfId="86" xr:uid="{00000000-0005-0000-0000-000064000000}"/>
    <cellStyle name="Currency 5" xfId="87" xr:uid="{00000000-0005-0000-0000-000065000000}"/>
    <cellStyle name="Currency 6" xfId="88" xr:uid="{00000000-0005-0000-0000-000066000000}"/>
    <cellStyle name="Currency 7" xfId="89" xr:uid="{00000000-0005-0000-0000-000067000000}"/>
    <cellStyle name="Currency 8" xfId="90" xr:uid="{00000000-0005-0000-0000-000068000000}"/>
    <cellStyle name="Currency 9" xfId="91" xr:uid="{00000000-0005-0000-0000-000069000000}"/>
    <cellStyle name="Currency_10 julio 2007" xfId="92" xr:uid="{00000000-0005-0000-0000-00006A000000}"/>
    <cellStyle name="Currency0" xfId="93" xr:uid="{00000000-0005-0000-0000-00006B000000}"/>
    <cellStyle name="Currency0 2" xfId="94" xr:uid="{00000000-0005-0000-0000-00006C000000}"/>
    <cellStyle name="Currency0_RE03" xfId="95" xr:uid="{00000000-0005-0000-0000-00006D000000}"/>
    <cellStyle name="Data" xfId="96" xr:uid="{00000000-0005-0000-0000-00006E000000}"/>
    <cellStyle name="Date" xfId="97" xr:uid="{00000000-0005-0000-0000-00006F000000}"/>
    <cellStyle name="Encabezado 1" xfId="175" builtinId="16" customBuiltin="1"/>
    <cellStyle name="Encabezado 4" xfId="98" builtinId="19" customBuiltin="1"/>
    <cellStyle name="Encabezado 4 2" xfId="99" xr:uid="{00000000-0005-0000-0000-000072000000}"/>
    <cellStyle name="Énfasis1" xfId="100" builtinId="29" customBuiltin="1"/>
    <cellStyle name="Énfasis1 2" xfId="101" xr:uid="{00000000-0005-0000-0000-000074000000}"/>
    <cellStyle name="Énfasis2" xfId="102" builtinId="33" customBuiltin="1"/>
    <cellStyle name="Énfasis2 2" xfId="103" xr:uid="{00000000-0005-0000-0000-000076000000}"/>
    <cellStyle name="Énfasis3" xfId="104" builtinId="37" customBuiltin="1"/>
    <cellStyle name="Énfasis3 2" xfId="105" xr:uid="{00000000-0005-0000-0000-000078000000}"/>
    <cellStyle name="Énfasis4" xfId="106" builtinId="41" customBuiltin="1"/>
    <cellStyle name="Énfasis4 2" xfId="107" xr:uid="{00000000-0005-0000-0000-00007A000000}"/>
    <cellStyle name="Énfasis5" xfId="108" builtinId="45" customBuiltin="1"/>
    <cellStyle name="Énfasis5 2" xfId="109" xr:uid="{00000000-0005-0000-0000-00007C000000}"/>
    <cellStyle name="Énfasis6" xfId="110" builtinId="49" customBuiltin="1"/>
    <cellStyle name="Énfasis6 2" xfId="111" xr:uid="{00000000-0005-0000-0000-00007E000000}"/>
    <cellStyle name="Entrada" xfId="112" builtinId="20" customBuiltin="1"/>
    <cellStyle name="Entrada 2" xfId="113" xr:uid="{00000000-0005-0000-0000-000080000000}"/>
    <cellStyle name="Euro" xfId="114" xr:uid="{00000000-0005-0000-0000-000081000000}"/>
    <cellStyle name="Euro 2" xfId="115" xr:uid="{00000000-0005-0000-0000-000082000000}"/>
    <cellStyle name="Explanatory Text" xfId="116" xr:uid="{00000000-0005-0000-0000-000083000000}"/>
    <cellStyle name="Fixed" xfId="117" xr:uid="{00000000-0005-0000-0000-000084000000}"/>
    <cellStyle name="Fixed 2" xfId="118" xr:uid="{00000000-0005-0000-0000-000085000000}"/>
    <cellStyle name="Fixed_RE03" xfId="119" xr:uid="{00000000-0005-0000-0000-000086000000}"/>
    <cellStyle name="Fixo" xfId="120" xr:uid="{00000000-0005-0000-0000-000087000000}"/>
    <cellStyle name="Good" xfId="121" xr:uid="{00000000-0005-0000-0000-000088000000}"/>
    <cellStyle name="Heading 1" xfId="122" xr:uid="{00000000-0005-0000-0000-000089000000}"/>
    <cellStyle name="Heading 2" xfId="123" xr:uid="{00000000-0005-0000-0000-00008A000000}"/>
    <cellStyle name="Heading 3" xfId="124" xr:uid="{00000000-0005-0000-0000-00008B000000}"/>
    <cellStyle name="Heading 4" xfId="125" xr:uid="{00000000-0005-0000-0000-00008C000000}"/>
    <cellStyle name="Hipervínculo" xfId="126" builtinId="8"/>
    <cellStyle name="Incorrecto" xfId="127" builtinId="27" customBuiltin="1"/>
    <cellStyle name="Incorrecto 2" xfId="128" xr:uid="{00000000-0005-0000-0000-00008F000000}"/>
    <cellStyle name="Input" xfId="129" xr:uid="{00000000-0005-0000-0000-000090000000}"/>
    <cellStyle name="Linked Cell" xfId="130" xr:uid="{00000000-0005-0000-0000-000091000000}"/>
    <cellStyle name="Millares 10" xfId="131" xr:uid="{00000000-0005-0000-0000-000092000000}"/>
    <cellStyle name="Millares 10 2" xfId="232" xr:uid="{00000000-0005-0000-0000-000093000000}"/>
    <cellStyle name="Millares 11" xfId="132" xr:uid="{00000000-0005-0000-0000-000094000000}"/>
    <cellStyle name="Millares 11 2" xfId="233" xr:uid="{00000000-0005-0000-0000-000095000000}"/>
    <cellStyle name="Millares 12" xfId="133" xr:uid="{00000000-0005-0000-0000-000096000000}"/>
    <cellStyle name="Millares 12 2" xfId="234" xr:uid="{00000000-0005-0000-0000-000097000000}"/>
    <cellStyle name="Millares 13" xfId="254" xr:uid="{00000000-0005-0000-0000-000098000000}"/>
    <cellStyle name="Millares 14" xfId="258" xr:uid="{00000000-0005-0000-0000-000099000000}"/>
    <cellStyle name="Millares 15" xfId="260" xr:uid="{00000000-0005-0000-0000-00009A000000}"/>
    <cellStyle name="Millares 16" xfId="264" xr:uid="{00000000-0005-0000-0000-00009B000000}"/>
    <cellStyle name="Millares 17" xfId="328" xr:uid="{00000000-0005-0000-0000-00009C000000}"/>
    <cellStyle name="Millares 18" xfId="378" xr:uid="{00000000-0005-0000-0000-00009D000000}"/>
    <cellStyle name="Millares 19" xfId="501" xr:uid="{A7AFC416-E6CF-44B3-A2B1-A73F4FAFF373}"/>
    <cellStyle name="Millares 2" xfId="134" xr:uid="{00000000-0005-0000-0000-00009E000000}"/>
    <cellStyle name="Millares 2 2" xfId="189" xr:uid="{00000000-0005-0000-0000-00009F000000}"/>
    <cellStyle name="Millares 3" xfId="135" xr:uid="{00000000-0005-0000-0000-0000A0000000}"/>
    <cellStyle name="Millares 3 2" xfId="190" xr:uid="{00000000-0005-0000-0000-0000A1000000}"/>
    <cellStyle name="Millares 4" xfId="191" xr:uid="{00000000-0005-0000-0000-0000A2000000}"/>
    <cellStyle name="Millares 5" xfId="243" xr:uid="{00000000-0005-0000-0000-0000A3000000}"/>
    <cellStyle name="Millares 6" xfId="136" xr:uid="{00000000-0005-0000-0000-0000A4000000}"/>
    <cellStyle name="Millares 6 2" xfId="235" xr:uid="{00000000-0005-0000-0000-0000A5000000}"/>
    <cellStyle name="Millares 7" xfId="246" xr:uid="{00000000-0005-0000-0000-0000A6000000}"/>
    <cellStyle name="Millares 8" xfId="137" xr:uid="{00000000-0005-0000-0000-0000A7000000}"/>
    <cellStyle name="Millares 8 2" xfId="236" xr:uid="{00000000-0005-0000-0000-0000A8000000}"/>
    <cellStyle name="Millares 9" xfId="251" xr:uid="{00000000-0005-0000-0000-0000A9000000}"/>
    <cellStyle name="Moeda [0]_Alimentador" xfId="138" xr:uid="{00000000-0005-0000-0000-0000AA000000}"/>
    <cellStyle name="Moeda_Alimentador" xfId="139" xr:uid="{00000000-0005-0000-0000-0000AB000000}"/>
    <cellStyle name="Moneda 2" xfId="192" xr:uid="{00000000-0005-0000-0000-0000AC000000}"/>
    <cellStyle name="Moneda 2 2" xfId="193" xr:uid="{00000000-0005-0000-0000-0000AD000000}"/>
    <cellStyle name="Moneda 2 2 2" xfId="194" xr:uid="{00000000-0005-0000-0000-0000AE000000}"/>
    <cellStyle name="Moneda 3" xfId="195" xr:uid="{00000000-0005-0000-0000-0000AF000000}"/>
    <cellStyle name="Moneda 3 2" xfId="196" xr:uid="{00000000-0005-0000-0000-0000B0000000}"/>
    <cellStyle name="Moneda_DP 12-99100%" xfId="140" xr:uid="{00000000-0005-0000-0000-0000B1000000}"/>
    <cellStyle name="Moneda_DP 12-99100% 3 2" xfId="517" xr:uid="{69B3C85B-4A7C-419B-95A3-22D6F71CD850}"/>
    <cellStyle name="Neutral" xfId="141" builtinId="28" customBuiltin="1"/>
    <cellStyle name="Neutral 2" xfId="142" xr:uid="{00000000-0005-0000-0000-0000B4000000}"/>
    <cellStyle name="Normal" xfId="0" builtinId="0"/>
    <cellStyle name="Normal 10" xfId="197" xr:uid="{00000000-0005-0000-0000-0000B6000000}"/>
    <cellStyle name="Normal 11" xfId="198" xr:uid="{00000000-0005-0000-0000-0000B7000000}"/>
    <cellStyle name="Normal 11 2" xfId="245" xr:uid="{00000000-0005-0000-0000-0000B8000000}"/>
    <cellStyle name="Normal 11 2 10" xfId="268" xr:uid="{00000000-0005-0000-0000-0000B9000000}"/>
    <cellStyle name="Normal 11 2 100" xfId="473" xr:uid="{07FDE273-2DE1-454E-9161-D5E545CB3EC4}"/>
    <cellStyle name="Normal 11 2 101" xfId="475" xr:uid="{BCE0463D-EE4A-4F6F-996C-041FF95FB86F}"/>
    <cellStyle name="Normal 11 2 102" xfId="479" xr:uid="{452BAC06-153C-4D81-99AC-5AB2E15AAAE0}"/>
    <cellStyle name="Normal 11 2 103" xfId="484" xr:uid="{33A4A216-8DD9-432E-AC9B-2DF40A4D587D}"/>
    <cellStyle name="Normal 11 2 104" xfId="486" xr:uid="{A24CFC01-97CF-42B2-A64D-1EDC78F6E8FE}"/>
    <cellStyle name="Normal 11 2 105" xfId="488" xr:uid="{8363453F-195B-44D0-B78B-1EF5A85D8069}"/>
    <cellStyle name="Normal 11 2 106" xfId="490" xr:uid="{23D63086-5B0E-435B-928A-3A51619A39D8}"/>
    <cellStyle name="Normal 11 2 107" xfId="492" xr:uid="{AC49A533-4629-4BDA-8D7C-9B6951B9DC68}"/>
    <cellStyle name="Normal 11 2 108" xfId="494" xr:uid="{AC48BD41-AC29-42EB-BE35-BD08AEB7512F}"/>
    <cellStyle name="Normal 11 2 109" xfId="496" xr:uid="{432947EC-0246-4644-BBFA-479A7BE7C16F}"/>
    <cellStyle name="Normal 11 2 11" xfId="271" xr:uid="{00000000-0005-0000-0000-0000BA000000}"/>
    <cellStyle name="Normal 11 2 110" xfId="499" xr:uid="{195C05C4-318F-43FE-B480-2AFA5FCAA70C}"/>
    <cellStyle name="Normal 11 2 111" xfId="502" xr:uid="{24511B9C-2E2D-491C-8D73-48478A1094F8}"/>
    <cellStyle name="Normal 11 2 112" xfId="503" xr:uid="{7C1F79DE-7FE2-4378-B330-3E9E78F69C82}"/>
    <cellStyle name="Normal 11 2 113" xfId="505" xr:uid="{D72BEC6D-7DE8-471A-9846-301E5A9C1960}"/>
    <cellStyle name="Normal 11 2 114" xfId="509" xr:uid="{FE55F72E-24CB-4AA3-A13D-9E1C4FEEA9CB}"/>
    <cellStyle name="Normal 11 2 115" xfId="510" xr:uid="{457DD226-27D4-4998-9E2C-B2EAAA708D37}"/>
    <cellStyle name="Normal 11 2 116" xfId="511" xr:uid="{B8CEB06F-C422-412E-AD51-C0BE0C2AA0B9}"/>
    <cellStyle name="Normal 11 2 117" xfId="513" xr:uid="{9C24FD7F-DFF8-449E-A23E-ACF24C644342}"/>
    <cellStyle name="Normal 11 2 118" xfId="515" xr:uid="{8EF8C487-0E6E-4D07-AA99-00761EC3772D}"/>
    <cellStyle name="Normal 11 2 119" xfId="523" xr:uid="{18028A64-3A98-4959-ACFA-3B5909AEA27B}"/>
    <cellStyle name="Normal 11 2 12" xfId="273" xr:uid="{00000000-0005-0000-0000-0000BB000000}"/>
    <cellStyle name="Normal 11 2 120" xfId="524" xr:uid="{477FAD97-A880-4D45-A345-3C6224E20A69}"/>
    <cellStyle name="Normal 11 2 121" xfId="525" xr:uid="{E67BEA3A-F86D-41A1-A4DE-1AF492F76570}"/>
    <cellStyle name="Normal 11 2 122" xfId="529" xr:uid="{55F0ED8A-1EEA-4D19-B4B9-A7DB3ADE1983}"/>
    <cellStyle name="Normal 11 2 123" xfId="530" xr:uid="{EFD8E4E1-F5C1-4F6A-9814-76BBBE3C4571}"/>
    <cellStyle name="Normal 11 2 124" xfId="532" xr:uid="{956FE92A-842F-4B93-8055-42D5707D9D47}"/>
    <cellStyle name="Normal 11 2 125" xfId="533" xr:uid="{C2D4D6BE-03F3-4463-ADE4-F2F6C27B005C}"/>
    <cellStyle name="Normal 11 2 126" xfId="535" xr:uid="{38A2FC9B-9778-4F23-A6CC-B0DED9F2DCCE}"/>
    <cellStyle name="Normal 11 2 127" xfId="537" xr:uid="{78FB3262-9A64-455E-9325-17745C8AB0F1}"/>
    <cellStyle name="Normal 11 2 128" xfId="540" xr:uid="{32D2309F-2049-4FF4-A9CF-F7CBB3E9CCEB}"/>
    <cellStyle name="Normal 11 2 129" xfId="542" xr:uid="{C93BD8A7-BBFF-40AB-8C1A-51EF0FA651CB}"/>
    <cellStyle name="Normal 11 2 13" xfId="276" xr:uid="{00000000-0005-0000-0000-0000BC000000}"/>
    <cellStyle name="Normal 11 2 130" xfId="543" xr:uid="{A3251A58-A7D9-4DDA-9735-5D7E9CA1D330}"/>
    <cellStyle name="Normal 11 2 131" xfId="544" xr:uid="{FA8D39C1-5B4D-4C32-BF13-C59B965C4900}"/>
    <cellStyle name="Normal 11 2 132" xfId="546" xr:uid="{B3616C40-19CB-4617-BF04-5D12F06DB1BC}"/>
    <cellStyle name="Normal 11 2 133" xfId="550" xr:uid="{D89C8839-BB33-448F-AB2C-17FF4E4B9065}"/>
    <cellStyle name="Normal 11 2 134" xfId="553" xr:uid="{545404FB-4F32-4016-A4C9-1C1DD2954630}"/>
    <cellStyle name="Normal 11 2 135" xfId="555" xr:uid="{2E7B426E-5AD9-4B08-BCCD-DE9ACAE4F62E}"/>
    <cellStyle name="Normal 11 2 136" xfId="558" xr:uid="{CC790373-EF48-4890-A8C6-4262281C25FA}"/>
    <cellStyle name="Normal 11 2 137" xfId="559" xr:uid="{43154550-5E56-42A6-BE9B-4DB1D3436B0D}"/>
    <cellStyle name="Normal 11 2 138" xfId="562" xr:uid="{832B77A2-0221-4DCA-969D-EDB2E9A38FED}"/>
    <cellStyle name="Normal 11 2 139" xfId="564" xr:uid="{0A746FF2-43DE-4258-8044-06F5253816A0}"/>
    <cellStyle name="Normal 11 2 14" xfId="277" xr:uid="{00000000-0005-0000-0000-0000BD000000}"/>
    <cellStyle name="Normal 11 2 140" xfId="566" xr:uid="{09241FD2-34C1-46FA-9F17-A24E83DEC88E}"/>
    <cellStyle name="Normal 11 2 141" xfId="568" xr:uid="{7D5D82D8-7E82-453F-8E22-BE687D3C307C}"/>
    <cellStyle name="Normal 11 2 142" xfId="569" xr:uid="{F98DFB68-1639-49F4-951F-44FF411FF34F}"/>
    <cellStyle name="Normal 11 2 143" xfId="572" xr:uid="{E4D05863-8FA1-4722-A81E-0BF3577AFCCF}"/>
    <cellStyle name="Normal 11 2 144" xfId="573" xr:uid="{F03E0143-BEEE-428D-BF34-976F3F5EA7E9}"/>
    <cellStyle name="Normal 11 2 145" xfId="576" xr:uid="{BD28360D-1249-4D73-85FC-903559CF69BC}"/>
    <cellStyle name="Normal 11 2 146" xfId="577" xr:uid="{7E19801E-3E32-4EE8-B364-5E33D41D86ED}"/>
    <cellStyle name="Normal 11 2 147" xfId="580" xr:uid="{3729597D-50EC-4145-B74D-F79312F84A5A}"/>
    <cellStyle name="Normal 11 2 148" xfId="581" xr:uid="{10240EAD-24AB-4EBE-A619-2495F25E1605}"/>
    <cellStyle name="Normal 11 2 149" xfId="584" xr:uid="{2FE3AFA3-1DAF-4F28-9961-D3C376D69EB8}"/>
    <cellStyle name="Normal 11 2 15" xfId="279" xr:uid="{00000000-0005-0000-0000-0000BE000000}"/>
    <cellStyle name="Normal 11 2 150" xfId="585" xr:uid="{8BADA6A5-6CB7-430C-B939-CAA477A98B71}"/>
    <cellStyle name="Normal 11 2 151" xfId="587" xr:uid="{16156F00-A106-4641-8B5C-1D0E2328B29C}"/>
    <cellStyle name="Normal 11 2 152" xfId="589" xr:uid="{3D9B097B-DE20-4B9B-AE8C-31C3EE19DB8F}"/>
    <cellStyle name="Normal 11 2 153" xfId="590" xr:uid="{A29E87B8-2CA1-4D1C-B6DE-7A9EB5BE4AF7}"/>
    <cellStyle name="Normal 11 2 154" xfId="591" xr:uid="{926DBAAE-A67E-47C7-91A2-F7156E079C6B}"/>
    <cellStyle name="Normal 11 2 155" xfId="593" xr:uid="{7754432D-3126-4275-8F52-5961F8FA18FE}"/>
    <cellStyle name="Normal 11 2 156" xfId="595" xr:uid="{96163F03-090E-49BE-861D-DC2D6829DFE2}"/>
    <cellStyle name="Normal 11 2 157" xfId="596" xr:uid="{76690ED7-EBC7-4AAC-AC4C-736C540798B2}"/>
    <cellStyle name="Normal 11 2 158" xfId="598" xr:uid="{AAA63C75-60C6-41E8-ADE3-4432615E4C07}"/>
    <cellStyle name="Normal 11 2 16" xfId="281" xr:uid="{00000000-0005-0000-0000-0000BF000000}"/>
    <cellStyle name="Normal 11 2 16 10" xfId="548" xr:uid="{CD598199-2F94-4FF3-BE64-129FFC039E15}"/>
    <cellStyle name="Normal 11 2 16 11" xfId="552" xr:uid="{9F40D937-55F1-4BEA-B84B-785EDC643A99}"/>
    <cellStyle name="Normal 11 2 16 12" xfId="557" xr:uid="{DEE942EB-8732-4EC3-83E0-236C19EA41A9}"/>
    <cellStyle name="Normal 11 2 16 2" xfId="333" xr:uid="{00000000-0005-0000-0000-0000C0000000}"/>
    <cellStyle name="Normal 11 2 16 3" xfId="391" xr:uid="{00000000-0005-0000-0000-0000C1000000}"/>
    <cellStyle name="Normal 11 2 16 4" xfId="400" xr:uid="{00000000-0005-0000-0000-0000C2000000}"/>
    <cellStyle name="Normal 11 2 16 5" xfId="412" xr:uid="{FB4F9FB5-F5AA-4182-A968-D7F079FD6933}"/>
    <cellStyle name="Normal 11 2 16 6" xfId="435" xr:uid="{E750DFA5-EF5C-4A49-9B9B-D54D6F1C4F16}"/>
    <cellStyle name="Normal 11 2 16 7" xfId="466" xr:uid="{8DFC5DA3-2FBC-41B7-8904-7FC5C86E6D08}"/>
    <cellStyle name="Normal 11 2 16 8" xfId="538" xr:uid="{4B0C57B1-6564-4ACA-9458-0A5C7A3917A0}"/>
    <cellStyle name="Normal 11 2 16 9" xfId="547" xr:uid="{C42C1A2C-2C64-474A-9DD3-257263A8E4B7}"/>
    <cellStyle name="Normal 11 2 17" xfId="284" xr:uid="{00000000-0005-0000-0000-0000C3000000}"/>
    <cellStyle name="Normal 11 2 18" xfId="285" xr:uid="{00000000-0005-0000-0000-0000C4000000}"/>
    <cellStyle name="Normal 11 2 19" xfId="286" xr:uid="{00000000-0005-0000-0000-0000C5000000}"/>
    <cellStyle name="Normal 11 2 2" xfId="248" xr:uid="{00000000-0005-0000-0000-0000C6000000}"/>
    <cellStyle name="Normal 11 2 20" xfId="287" xr:uid="{00000000-0005-0000-0000-0000C7000000}"/>
    <cellStyle name="Normal 11 2 21" xfId="289" xr:uid="{00000000-0005-0000-0000-0000C8000000}"/>
    <cellStyle name="Normal 11 2 22" xfId="290" xr:uid="{00000000-0005-0000-0000-0000C9000000}"/>
    <cellStyle name="Normal 11 2 23" xfId="292" xr:uid="{00000000-0005-0000-0000-0000CA000000}"/>
    <cellStyle name="Normal 11 2 24" xfId="294" xr:uid="{00000000-0005-0000-0000-0000CB000000}"/>
    <cellStyle name="Normal 11 2 25" xfId="296" xr:uid="{00000000-0005-0000-0000-0000CC000000}"/>
    <cellStyle name="Normal 11 2 26" xfId="297" xr:uid="{00000000-0005-0000-0000-0000CD000000}"/>
    <cellStyle name="Normal 11 2 27" xfId="298" xr:uid="{00000000-0005-0000-0000-0000CE000000}"/>
    <cellStyle name="Normal 11 2 28" xfId="299" xr:uid="{00000000-0005-0000-0000-0000CF000000}"/>
    <cellStyle name="Normal 11 2 29" xfId="302" xr:uid="{00000000-0005-0000-0000-0000D0000000}"/>
    <cellStyle name="Normal 11 2 3" xfId="250" xr:uid="{00000000-0005-0000-0000-0000D1000000}"/>
    <cellStyle name="Normal 11 2 30" xfId="303" xr:uid="{00000000-0005-0000-0000-0000D2000000}"/>
    <cellStyle name="Normal 11 2 31" xfId="306" xr:uid="{00000000-0005-0000-0000-0000D3000000}"/>
    <cellStyle name="Normal 11 2 32" xfId="307" xr:uid="{00000000-0005-0000-0000-0000D4000000}"/>
    <cellStyle name="Normal 11 2 33" xfId="312" xr:uid="{00000000-0005-0000-0000-0000D5000000}"/>
    <cellStyle name="Normal 11 2 34" xfId="313" xr:uid="{00000000-0005-0000-0000-0000D6000000}"/>
    <cellStyle name="Normal 11 2 35" xfId="314" xr:uid="{00000000-0005-0000-0000-0000D7000000}"/>
    <cellStyle name="Normal 11 2 36" xfId="316" xr:uid="{00000000-0005-0000-0000-0000D8000000}"/>
    <cellStyle name="Normal 11 2 37" xfId="319" xr:uid="{00000000-0005-0000-0000-0000D9000000}"/>
    <cellStyle name="Normal 11 2 38" xfId="320" xr:uid="{00000000-0005-0000-0000-0000DA000000}"/>
    <cellStyle name="Normal 11 2 39" xfId="322" xr:uid="{00000000-0005-0000-0000-0000DB000000}"/>
    <cellStyle name="Normal 11 2 4" xfId="253" xr:uid="{00000000-0005-0000-0000-0000DC000000}"/>
    <cellStyle name="Normal 11 2 40" xfId="324" xr:uid="{00000000-0005-0000-0000-0000DD000000}"/>
    <cellStyle name="Normal 11 2 41" xfId="325" xr:uid="{00000000-0005-0000-0000-0000DE000000}"/>
    <cellStyle name="Normal 11 2 42" xfId="329" xr:uid="{00000000-0005-0000-0000-0000DF000000}"/>
    <cellStyle name="Normal 11 2 43" xfId="330" xr:uid="{00000000-0005-0000-0000-0000E0000000}"/>
    <cellStyle name="Normal 11 2 44" xfId="332" xr:uid="{00000000-0005-0000-0000-0000E1000000}"/>
    <cellStyle name="Normal 11 2 45" xfId="335" xr:uid="{00000000-0005-0000-0000-0000E2000000}"/>
    <cellStyle name="Normal 11 2 46" xfId="336" xr:uid="{00000000-0005-0000-0000-0000E3000000}"/>
    <cellStyle name="Normal 11 2 47" xfId="337" xr:uid="{00000000-0005-0000-0000-0000E4000000}"/>
    <cellStyle name="Normal 11 2 48" xfId="340" xr:uid="{00000000-0005-0000-0000-0000E5000000}"/>
    <cellStyle name="Normal 11 2 49" xfId="341" xr:uid="{00000000-0005-0000-0000-0000E6000000}"/>
    <cellStyle name="Normal 11 2 5" xfId="256" xr:uid="{00000000-0005-0000-0000-0000E7000000}"/>
    <cellStyle name="Normal 11 2 50" xfId="343" xr:uid="{00000000-0005-0000-0000-0000E8000000}"/>
    <cellStyle name="Normal 11 2 51" xfId="344" xr:uid="{00000000-0005-0000-0000-0000E9000000}"/>
    <cellStyle name="Normal 11 2 52" xfId="346" xr:uid="{00000000-0005-0000-0000-0000EA000000}"/>
    <cellStyle name="Normal 11 2 53" xfId="348" xr:uid="{00000000-0005-0000-0000-0000EB000000}"/>
    <cellStyle name="Normal 11 2 54" xfId="351" xr:uid="{00000000-0005-0000-0000-0000EC000000}"/>
    <cellStyle name="Normal 11 2 55" xfId="352" xr:uid="{00000000-0005-0000-0000-0000ED000000}"/>
    <cellStyle name="Normal 11 2 56" xfId="355" xr:uid="{00000000-0005-0000-0000-0000EE000000}"/>
    <cellStyle name="Normal 11 2 57" xfId="358" xr:uid="{00000000-0005-0000-0000-0000EF000000}"/>
    <cellStyle name="Normal 11 2 57 2" xfId="394" xr:uid="{00000000-0005-0000-0000-0000F0000000}"/>
    <cellStyle name="Normal 11 2 57 3" xfId="402" xr:uid="{00000000-0005-0000-0000-0000F1000000}"/>
    <cellStyle name="Normal 11 2 57 4" xfId="432" xr:uid="{3234DC8A-3EFC-4675-9CF2-874159C8DDD3}"/>
    <cellStyle name="Normal 11 2 57 4 2" xfId="460" xr:uid="{90247650-FBF1-4E96-82CA-20A7C6B65ECF}"/>
    <cellStyle name="Normal 11 2 57 4 2 2" xfId="483" xr:uid="{5B1C4854-1D28-4422-A556-49BC3D6382FC}"/>
    <cellStyle name="Normal 11 2 57 4 2 2 2" xfId="508" xr:uid="{1AA6ED72-DD8C-491D-ABC9-329C386AFF08}"/>
    <cellStyle name="Normal 11 2 57 4 2 2 2 2" xfId="521" xr:uid="{48EB607F-2A84-4C1E-B37E-2029B6D8E883}"/>
    <cellStyle name="Normal 11 2 58" xfId="359" xr:uid="{00000000-0005-0000-0000-0000F2000000}"/>
    <cellStyle name="Normal 11 2 59" xfId="361" xr:uid="{00000000-0005-0000-0000-0000F3000000}"/>
    <cellStyle name="Normal 11 2 6" xfId="257" xr:uid="{00000000-0005-0000-0000-0000F4000000}"/>
    <cellStyle name="Normal 11 2 60" xfId="362" xr:uid="{00000000-0005-0000-0000-0000F5000000}"/>
    <cellStyle name="Normal 11 2 61" xfId="363" xr:uid="{00000000-0005-0000-0000-0000F6000000}"/>
    <cellStyle name="Normal 11 2 62" xfId="364" xr:uid="{00000000-0005-0000-0000-0000F7000000}"/>
    <cellStyle name="Normal 11 2 63" xfId="366" xr:uid="{00000000-0005-0000-0000-0000F8000000}"/>
    <cellStyle name="Normal 11 2 64" xfId="367" xr:uid="{00000000-0005-0000-0000-0000F9000000}"/>
    <cellStyle name="Normal 11 2 65" xfId="370" xr:uid="{00000000-0005-0000-0000-0000FA000000}"/>
    <cellStyle name="Normal 11 2 66" xfId="371" xr:uid="{00000000-0005-0000-0000-0000FB000000}"/>
    <cellStyle name="Normal 11 2 67" xfId="373" xr:uid="{00000000-0005-0000-0000-0000FC000000}"/>
    <cellStyle name="Normal 11 2 68" xfId="374" xr:uid="{00000000-0005-0000-0000-0000FD000000}"/>
    <cellStyle name="Normal 11 2 69" xfId="376" xr:uid="{00000000-0005-0000-0000-0000FE000000}"/>
    <cellStyle name="Normal 11 2 7" xfId="259" xr:uid="{00000000-0005-0000-0000-0000FF000000}"/>
    <cellStyle name="Normal 11 2 70" xfId="380" xr:uid="{00000000-0005-0000-0000-000000010000}"/>
    <cellStyle name="Normal 11 2 71" xfId="383" xr:uid="{00000000-0005-0000-0000-000001010000}"/>
    <cellStyle name="Normal 11 2 72" xfId="384" xr:uid="{00000000-0005-0000-0000-000002010000}"/>
    <cellStyle name="Normal 11 2 73" xfId="387" xr:uid="{00000000-0005-0000-0000-000003010000}"/>
    <cellStyle name="Normal 11 2 74" xfId="388" xr:uid="{00000000-0005-0000-0000-000004010000}"/>
    <cellStyle name="Normal 11 2 75" xfId="390" xr:uid="{00000000-0005-0000-0000-000005010000}"/>
    <cellStyle name="Normal 11 2 76" xfId="393" xr:uid="{00000000-0005-0000-0000-000006010000}"/>
    <cellStyle name="Normal 11 2 77" xfId="397" xr:uid="{00000000-0005-0000-0000-000007010000}"/>
    <cellStyle name="Normal 11 2 78" xfId="398" xr:uid="{00000000-0005-0000-0000-000008010000}"/>
    <cellStyle name="Normal 11 2 79" xfId="404" xr:uid="{00000000-0005-0000-0000-000009010000}"/>
    <cellStyle name="Normal 11 2 8" xfId="263" xr:uid="{00000000-0005-0000-0000-00000A010000}"/>
    <cellStyle name="Normal 11 2 80" xfId="406" xr:uid="{36D34A61-9E7E-4863-8EEC-F370695EBD2F}"/>
    <cellStyle name="Normal 11 2 81" xfId="409" xr:uid="{3000B152-74F6-4E20-9C2E-2F1F161D2535}"/>
    <cellStyle name="Normal 11 2 81 10" xfId="446" xr:uid="{EECD4902-BC75-47DA-A44D-1DB49DEF7904}"/>
    <cellStyle name="Normal 11 2 81 11" xfId="448" xr:uid="{55CC81FA-C6A5-42DB-AE21-582956C3EDB3}"/>
    <cellStyle name="Normal 11 2 81 12" xfId="451" xr:uid="{E8A62DE5-4AD3-415E-A71F-53F565DA8B60}"/>
    <cellStyle name="Normal 11 2 81 13" xfId="454" xr:uid="{A000C083-10B6-4244-908D-B0B3B2EF470B}"/>
    <cellStyle name="Normal 11 2 81 14" xfId="457" xr:uid="{61CD9348-180B-4158-B1FE-A1715BD3F6A5}"/>
    <cellStyle name="Normal 11 2 81 15" xfId="462" xr:uid="{2BC3725F-354B-4F29-8B98-712589E16A8F}"/>
    <cellStyle name="Normal 11 2 81 16" xfId="464" xr:uid="{C10A2480-CA85-4D75-BC29-F8F39D61121E}"/>
    <cellStyle name="Normal 11 2 81 17" xfId="469" xr:uid="{E5CF55BA-F399-4FCE-B01A-DCF6A223B55A}"/>
    <cellStyle name="Normal 11 2 81 18" xfId="471" xr:uid="{369A6004-9057-491B-B90A-6EA20607FB39}"/>
    <cellStyle name="Normal 11 2 81 19" xfId="474" xr:uid="{4361B496-7ED6-45B0-891D-FCFBA3DE1EC4}"/>
    <cellStyle name="Normal 11 2 81 2" xfId="415" xr:uid="{9610538F-12F3-4A15-A4DE-46AD8AACD921}"/>
    <cellStyle name="Normal 11 2 81 2 2" xfId="419" xr:uid="{6655A07D-265C-488D-BC71-341AC4DB059F}"/>
    <cellStyle name="Normal 11 2 81 2 3" xfId="420" xr:uid="{EBCC69D6-94A6-4504-8F2D-2A902D673C5B}"/>
    <cellStyle name="Normal 11 2 81 2 4" xfId="423" xr:uid="{ABFF57B7-CC6D-4107-9C47-BC02904EBBC1}"/>
    <cellStyle name="Normal 11 2 81 2 5" xfId="427" xr:uid="{A095C697-3A1C-4A1B-BE57-C5CC07685661}"/>
    <cellStyle name="Normal 11 2 81 2 6" xfId="528" xr:uid="{6969759B-FAD1-465F-BE24-1A8F64A9B489}"/>
    <cellStyle name="Normal 11 2 81 20" xfId="476" xr:uid="{7C42ABB0-C2FE-4238-A138-133DA52A6064}"/>
    <cellStyle name="Normal 11 2 81 21" xfId="480" xr:uid="{33DA03FC-A58E-43C8-ABDE-FEC7F86E1D4B}"/>
    <cellStyle name="Normal 11 2 81 22" xfId="485" xr:uid="{9E1E7B51-973C-46BC-A7B5-B20E7AF0D352}"/>
    <cellStyle name="Normal 11 2 81 23" xfId="487" xr:uid="{BFE9906F-7912-49C2-B935-C4419B6E2819}"/>
    <cellStyle name="Normal 11 2 81 24" xfId="489" xr:uid="{90A49F2F-7798-4A4F-B324-BCEE2E4C863F}"/>
    <cellStyle name="Normal 11 2 81 25" xfId="491" xr:uid="{94EB0118-A80D-4527-9370-44CC69CE2D74}"/>
    <cellStyle name="Normal 11 2 81 26" xfId="493" xr:uid="{7D9F6090-7A21-4204-83BC-16BE6886D9CD}"/>
    <cellStyle name="Normal 11 2 81 27" xfId="495" xr:uid="{46C05297-C3BE-4571-978C-18BBC545AE03}"/>
    <cellStyle name="Normal 11 2 81 28" xfId="497" xr:uid="{B20BDCD1-01EA-4689-A53C-AFB344E26E80}"/>
    <cellStyle name="Normal 11 2 81 3" xfId="418" xr:uid="{CE2E4F00-152E-40AA-A84B-7CD0C7D2ABEC}"/>
    <cellStyle name="Normal 11 2 81 4" xfId="426" xr:uid="{DCFEE478-7683-4523-8FAE-431F0DF51D05}"/>
    <cellStyle name="Normal 11 2 81 5" xfId="429" xr:uid="{1D762F5E-22AC-4CD9-9213-268886F97658}"/>
    <cellStyle name="Normal 11 2 81 6" xfId="434" xr:uid="{BFCB23D5-AD61-46A2-9D4B-AB020C3A3087}"/>
    <cellStyle name="Normal 11 2 81 7" xfId="438" xr:uid="{E53C3FCE-0963-4D7C-91AF-1DFD43754A05}"/>
    <cellStyle name="Normal 11 2 81 8" xfId="440" xr:uid="{9D759921-74A4-433D-9C11-35EBD717B3AE}"/>
    <cellStyle name="Normal 11 2 81 9" xfId="444" xr:uid="{49D45B75-9050-48CA-B777-21B259AE4889}"/>
    <cellStyle name="Normal 11 2 82" xfId="413" xr:uid="{917B10DF-5158-4C57-8FB9-0A0CA62D0FBE}"/>
    <cellStyle name="Normal 11 2 83" xfId="414" xr:uid="{81577BF1-74A4-4C70-856F-CDA973505D56}"/>
    <cellStyle name="Normal 11 2 84" xfId="417" xr:uid="{F12B5D15-EDFB-4B1D-BF45-187DC4EC4246}"/>
    <cellStyle name="Normal 11 2 85" xfId="425" xr:uid="{66467827-69CD-48A0-8071-04001CB128B8}"/>
    <cellStyle name="Normal 11 2 86" xfId="428" xr:uid="{2E91FCAD-75F1-4F8E-83AB-D8B908EE456F}"/>
    <cellStyle name="Normal 11 2 87" xfId="433" xr:uid="{C84411A8-B8BB-4625-ABC2-6C59DDE3C0FD}"/>
    <cellStyle name="Normal 11 2 88" xfId="437" xr:uid="{B86790EE-C40C-491A-BCF0-E18EF1A8D45C}"/>
    <cellStyle name="Normal 11 2 89" xfId="439" xr:uid="{90D40D5E-1860-46A3-B297-4D26B6086BC2}"/>
    <cellStyle name="Normal 11 2 9" xfId="265" xr:uid="{00000000-0005-0000-0000-00000B010000}"/>
    <cellStyle name="Normal 11 2 90" xfId="443" xr:uid="{E42B314D-EA46-47DB-814E-0ADA254B359B}"/>
    <cellStyle name="Normal 11 2 91" xfId="445" xr:uid="{8ECCA404-F611-4607-B49B-17DBA418CF79}"/>
    <cellStyle name="Normal 11 2 92" xfId="447" xr:uid="{AE828547-C122-4555-B0B9-F2B0D425E4A6}"/>
    <cellStyle name="Normal 11 2 93" xfId="450" xr:uid="{24CFF63F-A83E-47F0-8B4F-CB646CAE8877}"/>
    <cellStyle name="Normal 11 2 94" xfId="453" xr:uid="{097B6BF4-0AB1-4827-9D02-DC3238E6D3D8}"/>
    <cellStyle name="Normal 11 2 95" xfId="456" xr:uid="{8FF0D44F-AC9B-4739-9C40-88B46C94DD07}"/>
    <cellStyle name="Normal 11 2 96" xfId="461" xr:uid="{F030A634-591A-4F7C-98E4-875664BC7213}"/>
    <cellStyle name="Normal 11 2 97" xfId="463" xr:uid="{C4079CA7-E342-4EB2-BFDE-7827D8930452}"/>
    <cellStyle name="Normal 11 2 98" xfId="468" xr:uid="{6C3BA2E9-480D-4BE3-B0EF-712FC4FFB0C5}"/>
    <cellStyle name="Normal 11 2 99" xfId="470" xr:uid="{74CA3130-138A-4E24-B9A9-3686D9E73207}"/>
    <cellStyle name="Normal 12" xfId="199" xr:uid="{00000000-0005-0000-0000-00000C010000}"/>
    <cellStyle name="Normal 13" xfId="200" xr:uid="{00000000-0005-0000-0000-00000D010000}"/>
    <cellStyle name="Normal 14" xfId="201" xr:uid="{00000000-0005-0000-0000-00000E010000}"/>
    <cellStyle name="Normal 15" xfId="202" xr:uid="{00000000-0005-0000-0000-00000F010000}"/>
    <cellStyle name="Normal 16" xfId="203" xr:uid="{00000000-0005-0000-0000-000010010000}"/>
    <cellStyle name="Normal 17" xfId="204" xr:uid="{00000000-0005-0000-0000-000011010000}"/>
    <cellStyle name="Normal 18" xfId="205" xr:uid="{00000000-0005-0000-0000-000012010000}"/>
    <cellStyle name="Normal 19" xfId="401" xr:uid="{00000000-0005-0000-0000-000013010000}"/>
    <cellStyle name="Normal 19 2" xfId="431" xr:uid="{DCF3A51F-DB48-47ED-BE79-C44FDEB6E94B}"/>
    <cellStyle name="Normal 19 2 2" xfId="459" xr:uid="{D561CCE6-81E1-451A-9839-123D0E89A93F}"/>
    <cellStyle name="Normal 19 2 2 2" xfId="482" xr:uid="{93966DB3-22CB-4CCC-9FD6-BDD8B2AB2587}"/>
    <cellStyle name="Normal 19 2 2 2 2" xfId="507" xr:uid="{1B7BC92A-022E-49D9-96ED-D272F15FBF6A}"/>
    <cellStyle name="Normal 19 2 2 2 2 2" xfId="519" xr:uid="{1FD80E5A-524B-459E-AF91-24D4C12C32EA}"/>
    <cellStyle name="Normal 2" xfId="143" xr:uid="{00000000-0005-0000-0000-000014010000}"/>
    <cellStyle name="Normal 2 2" xfId="144" xr:uid="{00000000-0005-0000-0000-000015010000}"/>
    <cellStyle name="Normal 2 2 2" xfId="206" xr:uid="{00000000-0005-0000-0000-000016010000}"/>
    <cellStyle name="Normal 2 2 3" xfId="207" xr:uid="{00000000-0005-0000-0000-000017010000}"/>
    <cellStyle name="Normal 2 3" xfId="187" xr:uid="{00000000-0005-0000-0000-000018010000}"/>
    <cellStyle name="Normal 2 4" xfId="208" xr:uid="{00000000-0005-0000-0000-000019010000}"/>
    <cellStyle name="Normal 3" xfId="145" xr:uid="{00000000-0005-0000-0000-00001A010000}"/>
    <cellStyle name="Normal 3 2" xfId="209" xr:uid="{00000000-0005-0000-0000-00001B010000}"/>
    <cellStyle name="Normal 3 3" xfId="210" xr:uid="{00000000-0005-0000-0000-00001C010000}"/>
    <cellStyle name="Normal 4" xfId="146" xr:uid="{00000000-0005-0000-0000-00001D010000}"/>
    <cellStyle name="Normal 4 2" xfId="211" xr:uid="{00000000-0005-0000-0000-00001E010000}"/>
    <cellStyle name="Normal 5" xfId="147" xr:uid="{00000000-0005-0000-0000-00001F010000}"/>
    <cellStyle name="Normal 5 2" xfId="212" xr:uid="{00000000-0005-0000-0000-000020010000}"/>
    <cellStyle name="Normal 6" xfId="148" xr:uid="{00000000-0005-0000-0000-000021010000}"/>
    <cellStyle name="Normal 7" xfId="149" xr:uid="{00000000-0005-0000-0000-000022010000}"/>
    <cellStyle name="Normal 7 2" xfId="213" xr:uid="{00000000-0005-0000-0000-000023010000}"/>
    <cellStyle name="Normal 8" xfId="214" xr:uid="{00000000-0005-0000-0000-000024010000}"/>
    <cellStyle name="Normal 8 2" xfId="215" xr:uid="{00000000-0005-0000-0000-000025010000}"/>
    <cellStyle name="Normal 8 3" xfId="244" xr:uid="{00000000-0005-0000-0000-000026010000}"/>
    <cellStyle name="Normal 8 3 10" xfId="269" xr:uid="{00000000-0005-0000-0000-000027010000}"/>
    <cellStyle name="Normal 8 3 100" xfId="541" xr:uid="{2F8A2787-A713-4CE0-ADFC-5E862BE5C6A8}"/>
    <cellStyle name="Normal 8 3 101" xfId="545" xr:uid="{2A9D4E1A-2351-4AF2-A5F1-5D89426CE61C}"/>
    <cellStyle name="Normal 8 3 102" xfId="549" xr:uid="{DBFB1CC9-EC61-451D-9F36-A0ACCB585490}"/>
    <cellStyle name="Normal 8 3 103" xfId="551" xr:uid="{E02B3BF7-5594-4787-8800-86C3F3944113}"/>
    <cellStyle name="Normal 8 3 104" xfId="554" xr:uid="{73830560-58FC-4E4B-BB69-69EB5A658A85}"/>
    <cellStyle name="Normal 8 3 105" xfId="556" xr:uid="{901ED4D4-9623-45C7-9AD2-70CB7BBB7229}"/>
    <cellStyle name="Normal 8 3 106" xfId="560" xr:uid="{CCD1F5FF-E44C-48DE-B446-1A5D11895D6D}"/>
    <cellStyle name="Normal 8 3 107" xfId="561" xr:uid="{68EE38C2-0F10-40E8-A279-B28FC67DE153}"/>
    <cellStyle name="Normal 8 3 108" xfId="563" xr:uid="{19A57C8D-ADE7-43CB-BB49-6635499E15F4}"/>
    <cellStyle name="Normal 8 3 109" xfId="565" xr:uid="{7D6A4D4A-E7FA-41BB-A8A2-1899DAEC86FF}"/>
    <cellStyle name="Normal 8 3 11" xfId="270" xr:uid="{00000000-0005-0000-0000-000028010000}"/>
    <cellStyle name="Normal 8 3 110" xfId="567" xr:uid="{E26EA798-7B90-42AE-9BF2-F025C2C37DA4}"/>
    <cellStyle name="Normal 8 3 111" xfId="570" xr:uid="{419D8917-F901-421A-9912-46B0C60C0E90}"/>
    <cellStyle name="Normal 8 3 112" xfId="571" xr:uid="{6BA63456-1682-4F9E-B88F-01D2617DDC01}"/>
    <cellStyle name="Normal 8 3 113" xfId="574" xr:uid="{40ED4704-7C6D-4EAD-AA4B-B07ECC7FADE3}"/>
    <cellStyle name="Normal 8 3 114" xfId="575" xr:uid="{7E7015F1-7BFC-4671-8BB9-F41E72B417F1}"/>
    <cellStyle name="Normal 8 3 115" xfId="578" xr:uid="{3FD14F13-BA08-4EC4-89CC-C745ABBC0E26}"/>
    <cellStyle name="Normal 8 3 116" xfId="579" xr:uid="{67E51E4A-FA22-4676-88F9-DA811DBCD2FA}"/>
    <cellStyle name="Normal 8 3 117" xfId="582" xr:uid="{E2B74B52-AF43-4207-832C-774E480A442B}"/>
    <cellStyle name="Normal 8 3 118" xfId="583" xr:uid="{02C2C4FD-F885-4C1B-95A9-71E30A8C17EB}"/>
    <cellStyle name="Normal 8 3 119" xfId="586" xr:uid="{ECF3688B-5116-42A1-81E3-3C9AEBF65F28}"/>
    <cellStyle name="Normal 8 3 12" xfId="272" xr:uid="{00000000-0005-0000-0000-000029010000}"/>
    <cellStyle name="Normal 8 3 120" xfId="588" xr:uid="{5B079AAF-85B5-41B7-9386-4FE5B52C7963}"/>
    <cellStyle name="Normal 8 3 121" xfId="592" xr:uid="{16099DC2-3005-4BC6-93D9-7CF1716F086A}"/>
    <cellStyle name="Normal 8 3 122" xfId="594" xr:uid="{B01305D9-E3AF-495D-A3A0-60365B6EF15D}"/>
    <cellStyle name="Normal 8 3 123" xfId="600" xr:uid="{ABA9C129-3F8C-4BA0-904B-747FD76A6267}"/>
    <cellStyle name="Normal 8 3 13" xfId="274" xr:uid="{00000000-0005-0000-0000-00002A010000}"/>
    <cellStyle name="Normal 8 3 14" xfId="275" xr:uid="{00000000-0005-0000-0000-00002B010000}"/>
    <cellStyle name="Normal 8 3 15" xfId="278" xr:uid="{00000000-0005-0000-0000-00002C010000}"/>
    <cellStyle name="Normal 8 3 16" xfId="280" xr:uid="{00000000-0005-0000-0000-00002D010000}"/>
    <cellStyle name="Normal 8 3 17" xfId="282" xr:uid="{00000000-0005-0000-0000-00002E010000}"/>
    <cellStyle name="Normal 8 3 18" xfId="283" xr:uid="{00000000-0005-0000-0000-00002F010000}"/>
    <cellStyle name="Normal 8 3 19" xfId="288" xr:uid="{00000000-0005-0000-0000-000030010000}"/>
    <cellStyle name="Normal 8 3 2" xfId="247" xr:uid="{00000000-0005-0000-0000-000031010000}"/>
    <cellStyle name="Normal 8 3 20" xfId="291" xr:uid="{00000000-0005-0000-0000-000032010000}"/>
    <cellStyle name="Normal 8 3 21" xfId="293" xr:uid="{00000000-0005-0000-0000-000033010000}"/>
    <cellStyle name="Normal 8 3 22" xfId="295" xr:uid="{00000000-0005-0000-0000-000034010000}"/>
    <cellStyle name="Normal 8 3 23" xfId="300" xr:uid="{00000000-0005-0000-0000-000035010000}"/>
    <cellStyle name="Normal 8 3 24" xfId="301" xr:uid="{00000000-0005-0000-0000-000036010000}"/>
    <cellStyle name="Normal 8 3 25" xfId="304" xr:uid="{00000000-0005-0000-0000-000037010000}"/>
    <cellStyle name="Normal 8 3 26" xfId="305" xr:uid="{00000000-0005-0000-0000-000038010000}"/>
    <cellStyle name="Normal 8 3 27" xfId="308" xr:uid="{00000000-0005-0000-0000-000039010000}"/>
    <cellStyle name="Normal 8 3 28" xfId="309" xr:uid="{00000000-0005-0000-0000-00003A010000}"/>
    <cellStyle name="Normal 8 3 29" xfId="310" xr:uid="{00000000-0005-0000-0000-00003B010000}"/>
    <cellStyle name="Normal 8 3 3" xfId="249" xr:uid="{00000000-0005-0000-0000-00003C010000}"/>
    <cellStyle name="Normal 8 3 30" xfId="311" xr:uid="{00000000-0005-0000-0000-00003D010000}"/>
    <cellStyle name="Normal 8 3 31" xfId="315" xr:uid="{00000000-0005-0000-0000-00003E010000}"/>
    <cellStyle name="Normal 8 3 32" xfId="317" xr:uid="{00000000-0005-0000-0000-00003F010000}"/>
    <cellStyle name="Normal 8 3 33" xfId="318" xr:uid="{00000000-0005-0000-0000-000040010000}"/>
    <cellStyle name="Normal 8 3 34" xfId="321" xr:uid="{00000000-0005-0000-0000-000041010000}"/>
    <cellStyle name="Normal 8 3 35" xfId="323" xr:uid="{00000000-0005-0000-0000-000042010000}"/>
    <cellStyle name="Normal 8 3 36" xfId="326" xr:uid="{00000000-0005-0000-0000-000043010000}"/>
    <cellStyle name="Normal 8 3 37" xfId="327" xr:uid="{00000000-0005-0000-0000-000044010000}"/>
    <cellStyle name="Normal 8 3 38" xfId="331" xr:uid="{00000000-0005-0000-0000-000045010000}"/>
    <cellStyle name="Normal 8 3 39" xfId="334" xr:uid="{00000000-0005-0000-0000-000046010000}"/>
    <cellStyle name="Normal 8 3 4" xfId="252" xr:uid="{00000000-0005-0000-0000-000047010000}"/>
    <cellStyle name="Normal 8 3 40" xfId="338" xr:uid="{00000000-0005-0000-0000-000048010000}"/>
    <cellStyle name="Normal 8 3 41" xfId="339" xr:uid="{00000000-0005-0000-0000-000049010000}"/>
    <cellStyle name="Normal 8 3 42" xfId="342" xr:uid="{00000000-0005-0000-0000-00004A010000}"/>
    <cellStyle name="Normal 8 3 43" xfId="345" xr:uid="{00000000-0005-0000-0000-00004B010000}"/>
    <cellStyle name="Normal 8 3 44" xfId="347" xr:uid="{00000000-0005-0000-0000-00004C010000}"/>
    <cellStyle name="Normal 8 3 45" xfId="349" xr:uid="{00000000-0005-0000-0000-00004D010000}"/>
    <cellStyle name="Normal 8 3 46" xfId="350" xr:uid="{00000000-0005-0000-0000-00004E010000}"/>
    <cellStyle name="Normal 8 3 47" xfId="353" xr:uid="{00000000-0005-0000-0000-00004F010000}"/>
    <cellStyle name="Normal 8 3 48" xfId="354" xr:uid="{00000000-0005-0000-0000-000050010000}"/>
    <cellStyle name="Normal 8 3 49" xfId="356" xr:uid="{00000000-0005-0000-0000-000051010000}"/>
    <cellStyle name="Normal 8 3 5" xfId="255" xr:uid="{00000000-0005-0000-0000-000052010000}"/>
    <cellStyle name="Normal 8 3 50" xfId="357" xr:uid="{00000000-0005-0000-0000-000053010000}"/>
    <cellStyle name="Normal 8 3 51" xfId="360" xr:uid="{00000000-0005-0000-0000-000054010000}"/>
    <cellStyle name="Normal 8 3 52" xfId="365" xr:uid="{00000000-0005-0000-0000-000055010000}"/>
    <cellStyle name="Normal 8 3 53" xfId="368" xr:uid="{00000000-0005-0000-0000-000056010000}"/>
    <cellStyle name="Normal 8 3 54" xfId="369" xr:uid="{00000000-0005-0000-0000-000057010000}"/>
    <cellStyle name="Normal 8 3 55" xfId="372" xr:uid="{00000000-0005-0000-0000-000058010000}"/>
    <cellStyle name="Normal 8 3 56" xfId="375" xr:uid="{00000000-0005-0000-0000-000059010000}"/>
    <cellStyle name="Normal 8 3 57" xfId="377" xr:uid="{00000000-0005-0000-0000-00005A010000}"/>
    <cellStyle name="Normal 8 3 58" xfId="379" xr:uid="{00000000-0005-0000-0000-00005B010000}"/>
    <cellStyle name="Normal 8 3 59" xfId="381" xr:uid="{00000000-0005-0000-0000-00005C010000}"/>
    <cellStyle name="Normal 8 3 6" xfId="261" xr:uid="{00000000-0005-0000-0000-00005D010000}"/>
    <cellStyle name="Normal 8 3 60" xfId="382" xr:uid="{00000000-0005-0000-0000-00005E010000}"/>
    <cellStyle name="Normal 8 3 61" xfId="385" xr:uid="{00000000-0005-0000-0000-00005F010000}"/>
    <cellStyle name="Normal 8 3 62" xfId="386" xr:uid="{00000000-0005-0000-0000-000060010000}"/>
    <cellStyle name="Normal 8 3 63" xfId="389" xr:uid="{00000000-0005-0000-0000-000061010000}"/>
    <cellStyle name="Normal 8 3 64" xfId="392" xr:uid="{00000000-0005-0000-0000-000062010000}"/>
    <cellStyle name="Normal 8 3 65" xfId="395" xr:uid="{00000000-0005-0000-0000-000063010000}"/>
    <cellStyle name="Normal 8 3 66" xfId="396" xr:uid="{00000000-0005-0000-0000-000064010000}"/>
    <cellStyle name="Normal 8 3 67" xfId="399" xr:uid="{00000000-0005-0000-0000-000065010000}"/>
    <cellStyle name="Normal 8 3 67 2" xfId="403" xr:uid="{00000000-0005-0000-0000-000066010000}"/>
    <cellStyle name="Normal 8 3 68" xfId="405" xr:uid="{EDB0467E-4FE1-4E79-BDBC-31F5ABF36749}"/>
    <cellStyle name="Normal 8 3 69" xfId="407" xr:uid="{2DCD2559-DB73-45B6-B06B-62B57EC4D335}"/>
    <cellStyle name="Normal 8 3 7" xfId="262" xr:uid="{00000000-0005-0000-0000-000067010000}"/>
    <cellStyle name="Normal 8 3 70" xfId="408" xr:uid="{E01129D4-2481-4A0F-9F58-10790B04A071}"/>
    <cellStyle name="Normal 8 3 71" xfId="410" xr:uid="{815940A0-D229-459E-933A-28F76A5A1137}"/>
    <cellStyle name="Normal 8 3 72" xfId="416" xr:uid="{C3D8426F-3ED5-4000-9975-32EB4A5FE313}"/>
    <cellStyle name="Normal 8 3 73" xfId="421" xr:uid="{3401FF30-4774-4C62-8A94-2D0D2F2FBCF6}"/>
    <cellStyle name="Normal 8 3 74" xfId="422" xr:uid="{5DF48900-5F9A-45C1-8620-F1E4CEA73523}"/>
    <cellStyle name="Normal 8 3 75" xfId="424" xr:uid="{F5AE8B0C-05DB-4901-92ED-DEEC40205215}"/>
    <cellStyle name="Normal 8 3 75 2" xfId="430" xr:uid="{A09E0C7C-EA28-419D-86CF-D8D52BFC1304}"/>
    <cellStyle name="Normal 8 3 76" xfId="436" xr:uid="{94A5F8EE-7DA1-4737-A1A9-1F177F9749F2}"/>
    <cellStyle name="Normal 8 3 77" xfId="441" xr:uid="{81DC3D28-6BA5-4195-882D-C523BC111105}"/>
    <cellStyle name="Normal 8 3 78" xfId="442" xr:uid="{FDDF8F95-790C-4F8E-A97F-4176ADBED11B}"/>
    <cellStyle name="Normal 8 3 79" xfId="449" xr:uid="{83CE81CD-4AC3-49E3-A038-B925EB985423}"/>
    <cellStyle name="Normal 8 3 8" xfId="266" xr:uid="{00000000-0005-0000-0000-000068010000}"/>
    <cellStyle name="Normal 8 3 80" xfId="452" xr:uid="{4E6F6459-C0C6-44D2-BB02-057C2F941649}"/>
    <cellStyle name="Normal 8 3 81" xfId="455" xr:uid="{7208A9F0-6C13-4FDE-9837-03B765C97592}"/>
    <cellStyle name="Normal 8 3 81 2" xfId="458" xr:uid="{54B97865-F64A-48D6-93A8-C52CF8206D9E}"/>
    <cellStyle name="Normal 8 3 82" xfId="465" xr:uid="{CA00984A-EAFC-4186-B7A9-23F512B2D06F}"/>
    <cellStyle name="Normal 8 3 83" xfId="467" xr:uid="{B59BDCBB-82CA-4644-A360-E9B22A33D7C3}"/>
    <cellStyle name="Normal 8 3 84" xfId="472" xr:uid="{0F41B337-3ECC-4CF0-89DF-E93E8FAC96B1}"/>
    <cellStyle name="Normal 8 3 85" xfId="477" xr:uid="{57871DDD-2C2B-4200-80AE-05942AB71F37}"/>
    <cellStyle name="Normal 8 3 86" xfId="478" xr:uid="{65924A93-3369-4F81-B733-75AF03B8D785}"/>
    <cellStyle name="Normal 8 3 87" xfId="481" xr:uid="{9EAF9E47-98C2-46B2-A4A5-E48BA5E94460}"/>
    <cellStyle name="Normal 8 3 88" xfId="498" xr:uid="{61973510-AEA4-43B0-A82F-4E8FF7C76E08}"/>
    <cellStyle name="Normal 8 3 89" xfId="500" xr:uid="{AEA22F39-4F79-409D-BEE5-2823133771EB}"/>
    <cellStyle name="Normal 8 3 9" xfId="267" xr:uid="{00000000-0005-0000-0000-000069010000}"/>
    <cellStyle name="Normal 8 3 90" xfId="504" xr:uid="{1A32EC3E-D6B8-498C-8B08-CFAC50950CB0}"/>
    <cellStyle name="Normal 8 3 90 2" xfId="506" xr:uid="{921CB7F1-EAD0-4911-B5AE-887D32A0A943}"/>
    <cellStyle name="Normal 8 3 91" xfId="512" xr:uid="{1B8A96B6-B776-43C4-978F-DC944C8C7000}"/>
    <cellStyle name="Normal 8 3 91 2" xfId="514" xr:uid="{BB32EC76-02A2-4282-B876-E16ED21A8C78}"/>
    <cellStyle name="Normal 8 3 92" xfId="516" xr:uid="{E0281C2F-FE21-4F1B-8CAF-03ECE530D146}"/>
    <cellStyle name="Normal 8 3 93" xfId="522" xr:uid="{9C3D29BF-5537-4F17-A70A-5D11651CC763}"/>
    <cellStyle name="Normal 8 3 94" xfId="526" xr:uid="{2F22CDD5-E83E-480B-A462-F69663E834CD}"/>
    <cellStyle name="Normal 8 3 95" xfId="527" xr:uid="{B1B43999-8D1C-4057-8492-1203FE13BC7F}"/>
    <cellStyle name="Normal 8 3 96" xfId="531" xr:uid="{A505BF76-3CFE-4D0A-B977-5F042E17316F}"/>
    <cellStyle name="Normal 8 3 97" xfId="534" xr:uid="{C1E959D7-3CD9-4F84-8CE5-021593FDAC03}"/>
    <cellStyle name="Normal 8 3 98" xfId="536" xr:uid="{C596C9FC-8B61-45EC-9158-B1B40FB03C72}"/>
    <cellStyle name="Normal 8 3 99" xfId="539" xr:uid="{13503B25-8307-45DB-A011-C62330B3C841}"/>
    <cellStyle name="Normal 9" xfId="216" xr:uid="{00000000-0005-0000-0000-00006A010000}"/>
    <cellStyle name="Normal 9 2" xfId="217" xr:uid="{00000000-0005-0000-0000-00006B010000}"/>
    <cellStyle name="Normal_2004.04.ITE_Consolidado.B.Datos 2" xfId="520" xr:uid="{BEF311C8-4BA2-4A58-BF40-86067969FF35}"/>
    <cellStyle name="Normal_2007_05_ITE_VR" xfId="150" xr:uid="{00000000-0005-0000-0000-00006D010000}"/>
    <cellStyle name="Normal_2007_05_ITE_VR 2" xfId="518" xr:uid="{D85DE7F7-E965-4045-B4D6-5C865F22D791}"/>
    <cellStyle name="Normal_2007_06_CD_Calculos_VO_D" xfId="601" xr:uid="{99F8A71E-B7F2-4D17-8DDD-4B0BC910D8B6}"/>
    <cellStyle name="Normal_Informe 05-2007 ( A )" xfId="151" xr:uid="{00000000-0005-0000-0000-00006F010000}"/>
    <cellStyle name="Normal_Peaje Principal y Secundario ITE 06-2007 VO" xfId="597" xr:uid="{727CA6AF-B83F-4A7B-AE7F-1C2C564DD96A}"/>
    <cellStyle name="Normal_Peaje Principal y Secundario ITE 06-2007 VO 2" xfId="599" xr:uid="{435043A8-3992-413B-B8C4-B62445A2EE37}"/>
    <cellStyle name="Notas" xfId="152" builtinId="10" customBuiltin="1"/>
    <cellStyle name="Notas 2" xfId="153" xr:uid="{00000000-0005-0000-0000-000073010000}"/>
    <cellStyle name="Note" xfId="154" xr:uid="{00000000-0005-0000-0000-000074010000}"/>
    <cellStyle name="Note 2" xfId="237" xr:uid="{00000000-0005-0000-0000-000075010000}"/>
    <cellStyle name="Output" xfId="155" xr:uid="{00000000-0005-0000-0000-000076010000}"/>
    <cellStyle name="Percent" xfId="156" xr:uid="{00000000-0005-0000-0000-000077010000}"/>
    <cellStyle name="Percent 2" xfId="157" xr:uid="{00000000-0005-0000-0000-000078010000}"/>
    <cellStyle name="Percent_RE03" xfId="158" xr:uid="{00000000-0005-0000-0000-000079010000}"/>
    <cellStyle name="Percentual" xfId="159" xr:uid="{00000000-0005-0000-0000-00007A010000}"/>
    <cellStyle name="Ponto" xfId="160" xr:uid="{00000000-0005-0000-0000-00007B010000}"/>
    <cellStyle name="Porcentual 2" xfId="161" xr:uid="{00000000-0005-0000-0000-00007C010000}"/>
    <cellStyle name="Porcentual 2 2" xfId="162" xr:uid="{00000000-0005-0000-0000-00007D010000}"/>
    <cellStyle name="Porcentual 2 2 2" xfId="238" xr:uid="{00000000-0005-0000-0000-00007E010000}"/>
    <cellStyle name="Porcentual 2 3" xfId="163" xr:uid="{00000000-0005-0000-0000-00007F010000}"/>
    <cellStyle name="Porcentual 2 3 2" xfId="239" xr:uid="{00000000-0005-0000-0000-000080010000}"/>
    <cellStyle name="Porcentual 2 4" xfId="164" xr:uid="{00000000-0005-0000-0000-000081010000}"/>
    <cellStyle name="Porcentual 2 4 2" xfId="240" xr:uid="{00000000-0005-0000-0000-000082010000}"/>
    <cellStyle name="Porcentual 2 5" xfId="241" xr:uid="{00000000-0005-0000-0000-000083010000}"/>
    <cellStyle name="Porcentual 3" xfId="165" xr:uid="{00000000-0005-0000-0000-000084010000}"/>
    <cellStyle name="Porcentual 3 2" xfId="242" xr:uid="{00000000-0005-0000-0000-000085010000}"/>
    <cellStyle name="Salida" xfId="166" builtinId="21" customBuiltin="1"/>
    <cellStyle name="Salida 2" xfId="167" xr:uid="{00000000-0005-0000-0000-000087010000}"/>
    <cellStyle name="Separador de milhares_Comercializacao" xfId="168" xr:uid="{00000000-0005-0000-0000-000088010000}"/>
    <cellStyle name="Texto de advertencia" xfId="169" builtinId="11" customBuiltin="1"/>
    <cellStyle name="Texto de advertencia 2" xfId="170" xr:uid="{00000000-0005-0000-0000-00008A010000}"/>
    <cellStyle name="Texto explicativo" xfId="171" builtinId="53" customBuiltin="1"/>
    <cellStyle name="Texto explicativo 2" xfId="172" xr:uid="{00000000-0005-0000-0000-00008C010000}"/>
    <cellStyle name="Title" xfId="173" xr:uid="{00000000-0005-0000-0000-00008D010000}"/>
    <cellStyle name="Título" xfId="174" builtinId="15" customBuiltin="1"/>
    <cellStyle name="Título 1 2" xfId="176" xr:uid="{00000000-0005-0000-0000-00008F010000}"/>
    <cellStyle name="Título 2" xfId="177" builtinId="17" customBuiltin="1"/>
    <cellStyle name="Título 2 2" xfId="178" xr:uid="{00000000-0005-0000-0000-000091010000}"/>
    <cellStyle name="Título 3" xfId="179" builtinId="18" customBuiltin="1"/>
    <cellStyle name="Título 3 2" xfId="180" xr:uid="{00000000-0005-0000-0000-000093010000}"/>
    <cellStyle name="Título 4" xfId="181" xr:uid="{00000000-0005-0000-0000-000094010000}"/>
    <cellStyle name="Titulo1" xfId="182" xr:uid="{00000000-0005-0000-0000-000095010000}"/>
    <cellStyle name="Titulo2" xfId="183" xr:uid="{00000000-0005-0000-0000-000096010000}"/>
    <cellStyle name="Total" xfId="184" builtinId="25" customBuiltin="1"/>
    <cellStyle name="Total 2" xfId="185" xr:uid="{00000000-0005-0000-0000-000098010000}"/>
    <cellStyle name="Warning Text" xfId="186" xr:uid="{00000000-0005-0000-0000-000099010000}"/>
  </cellStyles>
  <dxfs count="36">
    <dxf>
      <fill>
        <patternFill>
          <bgColor indexed="10"/>
        </patternFill>
      </fill>
    </dxf>
    <dxf>
      <fill>
        <patternFill>
          <bgColor indexed="50"/>
        </patternFill>
      </fill>
    </dxf>
    <dxf>
      <fill>
        <patternFill>
          <bgColor indexed="10"/>
        </patternFill>
      </fill>
    </dxf>
    <dxf>
      <fill>
        <patternFill>
          <bgColor indexed="50"/>
        </patternFill>
      </fill>
    </dxf>
    <dxf>
      <fill>
        <patternFill>
          <bgColor indexed="10"/>
        </patternFill>
      </fill>
    </dxf>
    <dxf>
      <fill>
        <patternFill>
          <bgColor indexed="50"/>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114300</xdr:colOff>
      <xdr:row>0</xdr:row>
      <xdr:rowOff>85725</xdr:rowOff>
    </xdr:from>
    <xdr:to>
      <xdr:col>4</xdr:col>
      <xdr:colOff>619125</xdr:colOff>
      <xdr:row>15</xdr:row>
      <xdr:rowOff>457200</xdr:rowOff>
    </xdr:to>
    <xdr:pic>
      <xdr:nvPicPr>
        <xdr:cNvPr id="124097" name="2 Imagen">
          <a:extLst>
            <a:ext uri="{FF2B5EF4-FFF2-40B4-BE49-F238E27FC236}">
              <a16:creationId xmlns:a16="http://schemas.microsoft.com/office/drawing/2014/main" id="{00000000-0008-0000-0000-0000C1E401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0300" y="85725"/>
          <a:ext cx="2047875" cy="234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ratula"/>
  <dimension ref="A1:H33"/>
  <sheetViews>
    <sheetView tabSelected="1" zoomScale="75" zoomScaleNormal="75" workbookViewId="0"/>
  </sheetViews>
  <sheetFormatPr baseColWidth="10" defaultColWidth="11.5703125" defaultRowHeight="12.75" x14ac:dyDescent="0.2"/>
  <cols>
    <col min="1" max="1" width="16.28515625" style="9" customWidth="1"/>
    <col min="2" max="2" width="18" style="9" customWidth="1"/>
    <col min="3" max="16384" width="11.5703125" style="9"/>
  </cols>
  <sheetData>
    <row r="1" spans="1:8" x14ac:dyDescent="0.2">
      <c r="A1" s="131"/>
      <c r="B1" s="7"/>
      <c r="C1" s="7"/>
      <c r="D1" s="7"/>
      <c r="E1" s="7"/>
      <c r="F1" s="7"/>
      <c r="G1" s="7"/>
      <c r="H1" s="8"/>
    </row>
    <row r="2" spans="1:8" x14ac:dyDescent="0.2">
      <c r="A2" s="7"/>
      <c r="B2" s="7"/>
      <c r="C2" s="7"/>
      <c r="D2" s="7"/>
      <c r="E2" s="7"/>
      <c r="F2" s="7"/>
      <c r="G2" s="7"/>
      <c r="H2" s="7"/>
    </row>
    <row r="3" spans="1:8" hidden="1" x14ac:dyDescent="0.2">
      <c r="A3" s="7"/>
      <c r="B3" s="7"/>
      <c r="C3" s="7"/>
      <c r="D3" s="7"/>
      <c r="E3" s="7"/>
      <c r="F3" s="7"/>
      <c r="G3" s="7"/>
      <c r="H3" s="7"/>
    </row>
    <row r="4" spans="1:8" hidden="1" x14ac:dyDescent="0.2">
      <c r="A4" s="7"/>
      <c r="B4" s="7"/>
      <c r="C4" s="7"/>
      <c r="D4" s="7"/>
      <c r="E4" s="7"/>
      <c r="F4" s="7"/>
      <c r="G4" s="7"/>
      <c r="H4" s="7"/>
    </row>
    <row r="5" spans="1:8" hidden="1" x14ac:dyDescent="0.2">
      <c r="A5" s="7"/>
      <c r="B5" s="7"/>
      <c r="C5" s="7"/>
      <c r="D5" s="7"/>
      <c r="E5" s="7"/>
      <c r="F5" s="7"/>
      <c r="G5" s="7"/>
      <c r="H5" s="7"/>
    </row>
    <row r="6" spans="1:8" hidden="1" x14ac:dyDescent="0.2">
      <c r="A6" s="7"/>
      <c r="B6" s="7"/>
      <c r="C6" s="7"/>
      <c r="D6" s="7"/>
      <c r="E6" s="7"/>
      <c r="F6" s="7"/>
      <c r="G6" s="7"/>
      <c r="H6" s="7"/>
    </row>
    <row r="7" spans="1:8" ht="15" hidden="1" x14ac:dyDescent="0.2">
      <c r="A7" s="10"/>
      <c r="B7" s="10"/>
      <c r="C7" s="10"/>
      <c r="D7" s="10"/>
      <c r="E7" s="10"/>
      <c r="F7" s="10"/>
      <c r="G7" s="10"/>
      <c r="H7" s="10"/>
    </row>
    <row r="8" spans="1:8" x14ac:dyDescent="0.2">
      <c r="A8" s="7"/>
      <c r="B8" s="7"/>
      <c r="C8" s="7"/>
      <c r="D8" s="7"/>
      <c r="E8" s="7"/>
      <c r="F8" s="7"/>
      <c r="G8" s="7"/>
      <c r="H8" s="7"/>
    </row>
    <row r="9" spans="1:8" x14ac:dyDescent="0.2">
      <c r="A9" s="7"/>
      <c r="B9" s="7"/>
      <c r="C9" s="7"/>
      <c r="D9" s="7"/>
      <c r="E9" s="7"/>
      <c r="F9" s="7"/>
      <c r="G9" s="7"/>
      <c r="H9" s="7"/>
    </row>
    <row r="10" spans="1:8" x14ac:dyDescent="0.2">
      <c r="A10" s="7"/>
      <c r="B10" s="7"/>
      <c r="C10" s="7"/>
      <c r="D10" s="7"/>
      <c r="E10" s="7"/>
      <c r="F10" s="7"/>
      <c r="G10" s="7"/>
      <c r="H10" s="7"/>
    </row>
    <row r="11" spans="1:8" x14ac:dyDescent="0.2">
      <c r="A11" s="7"/>
      <c r="B11" s="7"/>
      <c r="C11" s="7"/>
      <c r="D11" s="7"/>
      <c r="E11" s="7"/>
      <c r="F11" s="7"/>
      <c r="G11" s="7"/>
      <c r="H11" s="7"/>
    </row>
    <row r="12" spans="1:8" x14ac:dyDescent="0.2">
      <c r="A12" s="7"/>
      <c r="B12" s="7"/>
      <c r="C12" s="7"/>
      <c r="D12" s="7"/>
      <c r="E12" s="7"/>
      <c r="F12" s="7"/>
      <c r="G12" s="7"/>
      <c r="H12" s="7"/>
    </row>
    <row r="13" spans="1:8" x14ac:dyDescent="0.2">
      <c r="A13" s="7"/>
      <c r="B13" s="7"/>
      <c r="C13" s="7"/>
      <c r="D13" s="7"/>
      <c r="E13" s="7"/>
      <c r="F13" s="7"/>
      <c r="G13" s="7"/>
      <c r="H13" s="7"/>
    </row>
    <row r="14" spans="1:8" ht="15" x14ac:dyDescent="0.2">
      <c r="A14" s="440"/>
      <c r="B14" s="440"/>
      <c r="C14" s="440"/>
      <c r="D14" s="440"/>
      <c r="E14" s="440"/>
      <c r="F14" s="440"/>
      <c r="G14" s="440"/>
      <c r="H14" s="440"/>
    </row>
    <row r="15" spans="1:8" ht="38.450000000000003" customHeight="1" x14ac:dyDescent="0.2">
      <c r="A15" s="7"/>
      <c r="B15" s="7"/>
      <c r="C15" s="7"/>
      <c r="D15" s="7"/>
      <c r="E15" s="7"/>
      <c r="F15" s="7"/>
      <c r="G15" s="7"/>
      <c r="H15" s="7"/>
    </row>
    <row r="16" spans="1:8" ht="38.450000000000003" customHeight="1" x14ac:dyDescent="0.2">
      <c r="A16" s="7"/>
      <c r="B16" s="7"/>
      <c r="C16" s="7"/>
      <c r="D16" s="7"/>
      <c r="E16" s="7"/>
      <c r="F16" s="7"/>
      <c r="G16" s="7"/>
      <c r="H16" s="7"/>
    </row>
    <row r="17" spans="1:8" ht="38.450000000000003" customHeight="1" x14ac:dyDescent="0.2">
      <c r="A17" s="445"/>
      <c r="B17" s="445"/>
      <c r="C17" s="445"/>
      <c r="D17" s="445"/>
      <c r="E17" s="445"/>
      <c r="F17" s="445"/>
      <c r="G17" s="445"/>
      <c r="H17" s="445"/>
    </row>
    <row r="18" spans="1:8" ht="28.5" customHeight="1" x14ac:dyDescent="0.35">
      <c r="A18" s="442" t="s">
        <v>1</v>
      </c>
      <c r="B18" s="442"/>
      <c r="C18" s="442"/>
      <c r="D18" s="442"/>
      <c r="E18" s="442"/>
      <c r="F18" s="442"/>
      <c r="G18" s="442"/>
      <c r="H18" s="442"/>
    </row>
    <row r="19" spans="1:8" ht="25.5" x14ac:dyDescent="0.35">
      <c r="A19" s="442" t="s">
        <v>186</v>
      </c>
      <c r="B19" s="442"/>
      <c r="C19" s="442"/>
      <c r="D19" s="442"/>
      <c r="E19" s="442"/>
      <c r="F19" s="442"/>
      <c r="G19" s="442"/>
      <c r="H19" s="442"/>
    </row>
    <row r="20" spans="1:8" ht="18" x14ac:dyDescent="0.25">
      <c r="A20" s="443"/>
      <c r="B20" s="443"/>
      <c r="C20" s="443"/>
      <c r="D20" s="443"/>
      <c r="E20" s="443"/>
      <c r="F20" s="443"/>
      <c r="G20" s="443"/>
      <c r="H20" s="443"/>
    </row>
    <row r="21" spans="1:8" ht="18" x14ac:dyDescent="0.25">
      <c r="A21" s="11"/>
      <c r="B21" s="11"/>
      <c r="C21" s="11"/>
      <c r="D21" s="11"/>
      <c r="E21" s="11"/>
      <c r="F21" s="11"/>
      <c r="G21" s="11"/>
      <c r="H21" s="11"/>
    </row>
    <row r="22" spans="1:8" ht="18" x14ac:dyDescent="0.25">
      <c r="A22" s="443" t="s">
        <v>187</v>
      </c>
      <c r="B22" s="443"/>
      <c r="C22" s="443"/>
      <c r="D22" s="443"/>
      <c r="E22" s="443"/>
      <c r="F22" s="443"/>
      <c r="G22" s="443"/>
      <c r="H22" s="443"/>
    </row>
    <row r="23" spans="1:8" ht="18" x14ac:dyDescent="0.25">
      <c r="A23" s="443" t="s">
        <v>188</v>
      </c>
      <c r="B23" s="443"/>
      <c r="C23" s="443"/>
      <c r="D23" s="443"/>
      <c r="E23" s="443"/>
      <c r="F23" s="443"/>
      <c r="G23" s="443"/>
      <c r="H23" s="443"/>
    </row>
    <row r="24" spans="1:8" ht="18" x14ac:dyDescent="0.25">
      <c r="A24" s="11"/>
      <c r="B24" s="11"/>
      <c r="C24" s="11"/>
      <c r="D24" s="11"/>
      <c r="E24" s="11"/>
      <c r="F24" s="11"/>
      <c r="G24" s="11"/>
      <c r="H24" s="11"/>
    </row>
    <row r="25" spans="1:8" ht="18" x14ac:dyDescent="0.25">
      <c r="A25" s="7"/>
      <c r="B25" s="11"/>
      <c r="C25" s="11"/>
      <c r="D25" s="11"/>
      <c r="E25" s="11"/>
      <c r="F25" s="11"/>
      <c r="G25" s="11"/>
      <c r="H25" s="11"/>
    </row>
    <row r="26" spans="1:8" x14ac:dyDescent="0.2">
      <c r="A26" s="7"/>
      <c r="B26" s="7"/>
      <c r="C26" s="7"/>
      <c r="D26" s="7"/>
      <c r="E26" s="7"/>
      <c r="F26" s="7"/>
      <c r="G26" s="7"/>
      <c r="H26" s="7"/>
    </row>
    <row r="27" spans="1:8" x14ac:dyDescent="0.2">
      <c r="A27" s="7"/>
      <c r="B27" s="7"/>
      <c r="C27" s="7"/>
      <c r="D27" s="7"/>
      <c r="E27" s="7"/>
      <c r="F27" s="7"/>
      <c r="G27" s="7"/>
      <c r="H27" s="7"/>
    </row>
    <row r="28" spans="1:8" x14ac:dyDescent="0.2">
      <c r="A28" s="7"/>
      <c r="B28" s="7"/>
      <c r="C28" s="7"/>
      <c r="D28" s="7"/>
      <c r="E28" s="7"/>
      <c r="F28" s="7"/>
      <c r="G28" s="7"/>
      <c r="H28" s="7"/>
    </row>
    <row r="29" spans="1:8" ht="74.099999999999994" customHeight="1" x14ac:dyDescent="0.2">
      <c r="A29" s="7"/>
      <c r="B29" s="7"/>
      <c r="C29" s="12"/>
      <c r="D29" s="13"/>
      <c r="E29" s="14"/>
      <c r="F29" s="7"/>
      <c r="G29" s="7"/>
      <c r="H29" s="7"/>
    </row>
    <row r="30" spans="1:8" x14ac:dyDescent="0.2">
      <c r="A30" s="7"/>
      <c r="B30" s="7"/>
      <c r="C30" s="15"/>
      <c r="D30" s="7"/>
      <c r="E30" s="7"/>
      <c r="F30" s="7"/>
      <c r="G30" s="7"/>
      <c r="H30" s="7"/>
    </row>
    <row r="31" spans="1:8" x14ac:dyDescent="0.2">
      <c r="A31" s="444"/>
      <c r="B31" s="444"/>
      <c r="C31" s="444"/>
      <c r="D31" s="444"/>
      <c r="E31" s="444"/>
      <c r="F31" s="444"/>
      <c r="G31" s="444"/>
      <c r="H31" s="444"/>
    </row>
    <row r="32" spans="1:8" x14ac:dyDescent="0.2">
      <c r="A32" s="441" t="s">
        <v>397</v>
      </c>
      <c r="B32" s="441"/>
      <c r="C32" s="441"/>
      <c r="D32" s="441"/>
      <c r="E32" s="441"/>
      <c r="F32" s="441"/>
      <c r="G32" s="441"/>
      <c r="H32" s="441"/>
    </row>
    <row r="33" spans="1:8" x14ac:dyDescent="0.2">
      <c r="A33" s="7"/>
      <c r="B33" s="7"/>
      <c r="C33" s="7"/>
      <c r="D33" s="7"/>
      <c r="E33" s="7"/>
      <c r="F33" s="7"/>
      <c r="G33" s="7"/>
      <c r="H33" s="7"/>
    </row>
  </sheetData>
  <mergeCells count="9">
    <mergeCell ref="A14:H14"/>
    <mergeCell ref="A32:H32"/>
    <mergeCell ref="A18:H18"/>
    <mergeCell ref="A19:H19"/>
    <mergeCell ref="A20:H20"/>
    <mergeCell ref="A22:H22"/>
    <mergeCell ref="A31:H31"/>
    <mergeCell ref="A17:H17"/>
    <mergeCell ref="A23:H23"/>
  </mergeCells>
  <phoneticPr fontId="280" type="noConversion"/>
  <printOptions horizontalCentered="1" verticalCentered="1"/>
  <pageMargins left="0.39370078740157483" right="0.39370078740157483" top="0.39370078740157483" bottom="0.39370078740157483" header="0" footer="0"/>
  <pageSetup paperSize="9" scale="90" orientation="portrait" verticalDpi="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A158C-04A2-4CF1-B64C-822C49171584}">
  <sheetPr>
    <tabColor indexed="47"/>
    <pageSetUpPr fitToPage="1"/>
  </sheetPr>
  <dimension ref="A1:I43"/>
  <sheetViews>
    <sheetView zoomScale="75" zoomScaleNormal="75" workbookViewId="0">
      <selection sqref="A1:I1"/>
    </sheetView>
  </sheetViews>
  <sheetFormatPr baseColWidth="10" defaultRowHeight="15" x14ac:dyDescent="0.25"/>
  <cols>
    <col min="1" max="1" width="4" style="252" customWidth="1"/>
    <col min="2" max="2" width="106.7109375" style="252" customWidth="1"/>
    <col min="3" max="8" width="20.7109375" style="252" customWidth="1"/>
    <col min="9" max="9" width="20.85546875" style="252" customWidth="1"/>
    <col min="10" max="10" width="11.85546875" style="252" bestFit="1" customWidth="1"/>
    <col min="11" max="11" width="11.42578125" style="252"/>
    <col min="12" max="12" width="11.85546875" style="252" bestFit="1" customWidth="1"/>
    <col min="13" max="256" width="11.42578125" style="252"/>
    <col min="257" max="257" width="4" style="252" customWidth="1"/>
    <col min="258" max="258" width="106.5703125" style="252" customWidth="1"/>
    <col min="259" max="264" width="20.7109375" style="252" customWidth="1"/>
    <col min="265" max="265" width="20.85546875" style="252" customWidth="1"/>
    <col min="266" max="266" width="11.85546875" style="252" bestFit="1" customWidth="1"/>
    <col min="267" max="267" width="11.42578125" style="252"/>
    <col min="268" max="268" width="11.85546875" style="252" bestFit="1" customWidth="1"/>
    <col min="269" max="512" width="11.42578125" style="252"/>
    <col min="513" max="513" width="4" style="252" customWidth="1"/>
    <col min="514" max="514" width="106.5703125" style="252" customWidth="1"/>
    <col min="515" max="520" width="20.7109375" style="252" customWidth="1"/>
    <col min="521" max="521" width="20.85546875" style="252" customWidth="1"/>
    <col min="522" max="522" width="11.85546875" style="252" bestFit="1" customWidth="1"/>
    <col min="523" max="523" width="11.42578125" style="252"/>
    <col min="524" max="524" width="11.85546875" style="252" bestFit="1" customWidth="1"/>
    <col min="525" max="768" width="11.42578125" style="252"/>
    <col min="769" max="769" width="4" style="252" customWidth="1"/>
    <col min="770" max="770" width="106.5703125" style="252" customWidth="1"/>
    <col min="771" max="776" width="20.7109375" style="252" customWidth="1"/>
    <col min="777" max="777" width="20.85546875" style="252" customWidth="1"/>
    <col min="778" max="778" width="11.85546875" style="252" bestFit="1" customWidth="1"/>
    <col min="779" max="779" width="11.42578125" style="252"/>
    <col min="780" max="780" width="11.85546875" style="252" bestFit="1" customWidth="1"/>
    <col min="781" max="1024" width="11.42578125" style="252"/>
    <col min="1025" max="1025" width="4" style="252" customWidth="1"/>
    <col min="1026" max="1026" width="106.5703125" style="252" customWidth="1"/>
    <col min="1027" max="1032" width="20.7109375" style="252" customWidth="1"/>
    <col min="1033" max="1033" width="20.85546875" style="252" customWidth="1"/>
    <col min="1034" max="1034" width="11.85546875" style="252" bestFit="1" customWidth="1"/>
    <col min="1035" max="1035" width="11.42578125" style="252"/>
    <col min="1036" max="1036" width="11.85546875" style="252" bestFit="1" customWidth="1"/>
    <col min="1037" max="1280" width="11.42578125" style="252"/>
    <col min="1281" max="1281" width="4" style="252" customWidth="1"/>
    <col min="1282" max="1282" width="106.5703125" style="252" customWidth="1"/>
    <col min="1283" max="1288" width="20.7109375" style="252" customWidth="1"/>
    <col min="1289" max="1289" width="20.85546875" style="252" customWidth="1"/>
    <col min="1290" max="1290" width="11.85546875" style="252" bestFit="1" customWidth="1"/>
    <col min="1291" max="1291" width="11.42578125" style="252"/>
    <col min="1292" max="1292" width="11.85546875" style="252" bestFit="1" customWidth="1"/>
    <col min="1293" max="1536" width="11.42578125" style="252"/>
    <col min="1537" max="1537" width="4" style="252" customWidth="1"/>
    <col min="1538" max="1538" width="106.5703125" style="252" customWidth="1"/>
    <col min="1539" max="1544" width="20.7109375" style="252" customWidth="1"/>
    <col min="1545" max="1545" width="20.85546875" style="252" customWidth="1"/>
    <col min="1546" max="1546" width="11.85546875" style="252" bestFit="1" customWidth="1"/>
    <col min="1547" max="1547" width="11.42578125" style="252"/>
    <col min="1548" max="1548" width="11.85546875" style="252" bestFit="1" customWidth="1"/>
    <col min="1549" max="1792" width="11.42578125" style="252"/>
    <col min="1793" max="1793" width="4" style="252" customWidth="1"/>
    <col min="1794" max="1794" width="106.5703125" style="252" customWidth="1"/>
    <col min="1795" max="1800" width="20.7109375" style="252" customWidth="1"/>
    <col min="1801" max="1801" width="20.85546875" style="252" customWidth="1"/>
    <col min="1802" max="1802" width="11.85546875" style="252" bestFit="1" customWidth="1"/>
    <col min="1803" max="1803" width="11.42578125" style="252"/>
    <col min="1804" max="1804" width="11.85546875" style="252" bestFit="1" customWidth="1"/>
    <col min="1805" max="2048" width="11.42578125" style="252"/>
    <col min="2049" max="2049" width="4" style="252" customWidth="1"/>
    <col min="2050" max="2050" width="106.5703125" style="252" customWidth="1"/>
    <col min="2051" max="2056" width="20.7109375" style="252" customWidth="1"/>
    <col min="2057" max="2057" width="20.85546875" style="252" customWidth="1"/>
    <col min="2058" max="2058" width="11.85546875" style="252" bestFit="1" customWidth="1"/>
    <col min="2059" max="2059" width="11.42578125" style="252"/>
    <col min="2060" max="2060" width="11.85546875" style="252" bestFit="1" customWidth="1"/>
    <col min="2061" max="2304" width="11.42578125" style="252"/>
    <col min="2305" max="2305" width="4" style="252" customWidth="1"/>
    <col min="2306" max="2306" width="106.5703125" style="252" customWidth="1"/>
    <col min="2307" max="2312" width="20.7109375" style="252" customWidth="1"/>
    <col min="2313" max="2313" width="20.85546875" style="252" customWidth="1"/>
    <col min="2314" max="2314" width="11.85546875" style="252" bestFit="1" customWidth="1"/>
    <col min="2315" max="2315" width="11.42578125" style="252"/>
    <col min="2316" max="2316" width="11.85546875" style="252" bestFit="1" customWidth="1"/>
    <col min="2317" max="2560" width="11.42578125" style="252"/>
    <col min="2561" max="2561" width="4" style="252" customWidth="1"/>
    <col min="2562" max="2562" width="106.5703125" style="252" customWidth="1"/>
    <col min="2563" max="2568" width="20.7109375" style="252" customWidth="1"/>
    <col min="2569" max="2569" width="20.85546875" style="252" customWidth="1"/>
    <col min="2570" max="2570" width="11.85546875" style="252" bestFit="1" customWidth="1"/>
    <col min="2571" max="2571" width="11.42578125" style="252"/>
    <col min="2572" max="2572" width="11.85546875" style="252" bestFit="1" customWidth="1"/>
    <col min="2573" max="2816" width="11.42578125" style="252"/>
    <col min="2817" max="2817" width="4" style="252" customWidth="1"/>
    <col min="2818" max="2818" width="106.5703125" style="252" customWidth="1"/>
    <col min="2819" max="2824" width="20.7109375" style="252" customWidth="1"/>
    <col min="2825" max="2825" width="20.85546875" style="252" customWidth="1"/>
    <col min="2826" max="2826" width="11.85546875" style="252" bestFit="1" customWidth="1"/>
    <col min="2827" max="2827" width="11.42578125" style="252"/>
    <col min="2828" max="2828" width="11.85546875" style="252" bestFit="1" customWidth="1"/>
    <col min="2829" max="3072" width="11.42578125" style="252"/>
    <col min="3073" max="3073" width="4" style="252" customWidth="1"/>
    <col min="3074" max="3074" width="106.5703125" style="252" customWidth="1"/>
    <col min="3075" max="3080" width="20.7109375" style="252" customWidth="1"/>
    <col min="3081" max="3081" width="20.85546875" style="252" customWidth="1"/>
    <col min="3082" max="3082" width="11.85546875" style="252" bestFit="1" customWidth="1"/>
    <col min="3083" max="3083" width="11.42578125" style="252"/>
    <col min="3084" max="3084" width="11.85546875" style="252" bestFit="1" customWidth="1"/>
    <col min="3085" max="3328" width="11.42578125" style="252"/>
    <col min="3329" max="3329" width="4" style="252" customWidth="1"/>
    <col min="3330" max="3330" width="106.5703125" style="252" customWidth="1"/>
    <col min="3331" max="3336" width="20.7109375" style="252" customWidth="1"/>
    <col min="3337" max="3337" width="20.85546875" style="252" customWidth="1"/>
    <col min="3338" max="3338" width="11.85546875" style="252" bestFit="1" customWidth="1"/>
    <col min="3339" max="3339" width="11.42578125" style="252"/>
    <col min="3340" max="3340" width="11.85546875" style="252" bestFit="1" customWidth="1"/>
    <col min="3341" max="3584" width="11.42578125" style="252"/>
    <col min="3585" max="3585" width="4" style="252" customWidth="1"/>
    <col min="3586" max="3586" width="106.5703125" style="252" customWidth="1"/>
    <col min="3587" max="3592" width="20.7109375" style="252" customWidth="1"/>
    <col min="3593" max="3593" width="20.85546875" style="252" customWidth="1"/>
    <col min="3594" max="3594" width="11.85546875" style="252" bestFit="1" customWidth="1"/>
    <col min="3595" max="3595" width="11.42578125" style="252"/>
    <col min="3596" max="3596" width="11.85546875" style="252" bestFit="1" customWidth="1"/>
    <col min="3597" max="3840" width="11.42578125" style="252"/>
    <col min="3841" max="3841" width="4" style="252" customWidth="1"/>
    <col min="3842" max="3842" width="106.5703125" style="252" customWidth="1"/>
    <col min="3843" max="3848" width="20.7109375" style="252" customWidth="1"/>
    <col min="3849" max="3849" width="20.85546875" style="252" customWidth="1"/>
    <col min="3850" max="3850" width="11.85546875" style="252" bestFit="1" customWidth="1"/>
    <col min="3851" max="3851" width="11.42578125" style="252"/>
    <col min="3852" max="3852" width="11.85546875" style="252" bestFit="1" customWidth="1"/>
    <col min="3853" max="4096" width="11.42578125" style="252"/>
    <col min="4097" max="4097" width="4" style="252" customWidth="1"/>
    <col min="4098" max="4098" width="106.5703125" style="252" customWidth="1"/>
    <col min="4099" max="4104" width="20.7109375" style="252" customWidth="1"/>
    <col min="4105" max="4105" width="20.85546875" style="252" customWidth="1"/>
    <col min="4106" max="4106" width="11.85546875" style="252" bestFit="1" customWidth="1"/>
    <col min="4107" max="4107" width="11.42578125" style="252"/>
    <col min="4108" max="4108" width="11.85546875" style="252" bestFit="1" customWidth="1"/>
    <col min="4109" max="4352" width="11.42578125" style="252"/>
    <col min="4353" max="4353" width="4" style="252" customWidth="1"/>
    <col min="4354" max="4354" width="106.5703125" style="252" customWidth="1"/>
    <col min="4355" max="4360" width="20.7109375" style="252" customWidth="1"/>
    <col min="4361" max="4361" width="20.85546875" style="252" customWidth="1"/>
    <col min="4362" max="4362" width="11.85546875" style="252" bestFit="1" customWidth="1"/>
    <col min="4363" max="4363" width="11.42578125" style="252"/>
    <col min="4364" max="4364" width="11.85546875" style="252" bestFit="1" customWidth="1"/>
    <col min="4365" max="4608" width="11.42578125" style="252"/>
    <col min="4609" max="4609" width="4" style="252" customWidth="1"/>
    <col min="4610" max="4610" width="106.5703125" style="252" customWidth="1"/>
    <col min="4611" max="4616" width="20.7109375" style="252" customWidth="1"/>
    <col min="4617" max="4617" width="20.85546875" style="252" customWidth="1"/>
    <col min="4618" max="4618" width="11.85546875" style="252" bestFit="1" customWidth="1"/>
    <col min="4619" max="4619" width="11.42578125" style="252"/>
    <col min="4620" max="4620" width="11.85546875" style="252" bestFit="1" customWidth="1"/>
    <col min="4621" max="4864" width="11.42578125" style="252"/>
    <col min="4865" max="4865" width="4" style="252" customWidth="1"/>
    <col min="4866" max="4866" width="106.5703125" style="252" customWidth="1"/>
    <col min="4867" max="4872" width="20.7109375" style="252" customWidth="1"/>
    <col min="4873" max="4873" width="20.85546875" style="252" customWidth="1"/>
    <col min="4874" max="4874" width="11.85546875" style="252" bestFit="1" customWidth="1"/>
    <col min="4875" max="4875" width="11.42578125" style="252"/>
    <col min="4876" max="4876" width="11.85546875" style="252" bestFit="1" customWidth="1"/>
    <col min="4877" max="5120" width="11.42578125" style="252"/>
    <col min="5121" max="5121" width="4" style="252" customWidth="1"/>
    <col min="5122" max="5122" width="106.5703125" style="252" customWidth="1"/>
    <col min="5123" max="5128" width="20.7109375" style="252" customWidth="1"/>
    <col min="5129" max="5129" width="20.85546875" style="252" customWidth="1"/>
    <col min="5130" max="5130" width="11.85546875" style="252" bestFit="1" customWidth="1"/>
    <col min="5131" max="5131" width="11.42578125" style="252"/>
    <col min="5132" max="5132" width="11.85546875" style="252" bestFit="1" customWidth="1"/>
    <col min="5133" max="5376" width="11.42578125" style="252"/>
    <col min="5377" max="5377" width="4" style="252" customWidth="1"/>
    <col min="5378" max="5378" width="106.5703125" style="252" customWidth="1"/>
    <col min="5379" max="5384" width="20.7109375" style="252" customWidth="1"/>
    <col min="5385" max="5385" width="20.85546875" style="252" customWidth="1"/>
    <col min="5386" max="5386" width="11.85546875" style="252" bestFit="1" customWidth="1"/>
    <col min="5387" max="5387" width="11.42578125" style="252"/>
    <col min="5388" max="5388" width="11.85546875" style="252" bestFit="1" customWidth="1"/>
    <col min="5389" max="5632" width="11.42578125" style="252"/>
    <col min="5633" max="5633" width="4" style="252" customWidth="1"/>
    <col min="5634" max="5634" width="106.5703125" style="252" customWidth="1"/>
    <col min="5635" max="5640" width="20.7109375" style="252" customWidth="1"/>
    <col min="5641" max="5641" width="20.85546875" style="252" customWidth="1"/>
    <col min="5642" max="5642" width="11.85546875" style="252" bestFit="1" customWidth="1"/>
    <col min="5643" max="5643" width="11.42578125" style="252"/>
    <col min="5644" max="5644" width="11.85546875" style="252" bestFit="1" customWidth="1"/>
    <col min="5645" max="5888" width="11.42578125" style="252"/>
    <col min="5889" max="5889" width="4" style="252" customWidth="1"/>
    <col min="5890" max="5890" width="106.5703125" style="252" customWidth="1"/>
    <col min="5891" max="5896" width="20.7109375" style="252" customWidth="1"/>
    <col min="5897" max="5897" width="20.85546875" style="252" customWidth="1"/>
    <col min="5898" max="5898" width="11.85546875" style="252" bestFit="1" customWidth="1"/>
    <col min="5899" max="5899" width="11.42578125" style="252"/>
    <col min="5900" max="5900" width="11.85546875" style="252" bestFit="1" customWidth="1"/>
    <col min="5901" max="6144" width="11.42578125" style="252"/>
    <col min="6145" max="6145" width="4" style="252" customWidth="1"/>
    <col min="6146" max="6146" width="106.5703125" style="252" customWidth="1"/>
    <col min="6147" max="6152" width="20.7109375" style="252" customWidth="1"/>
    <col min="6153" max="6153" width="20.85546875" style="252" customWidth="1"/>
    <col min="6154" max="6154" width="11.85546875" style="252" bestFit="1" customWidth="1"/>
    <col min="6155" max="6155" width="11.42578125" style="252"/>
    <col min="6156" max="6156" width="11.85546875" style="252" bestFit="1" customWidth="1"/>
    <col min="6157" max="6400" width="11.42578125" style="252"/>
    <col min="6401" max="6401" width="4" style="252" customWidth="1"/>
    <col min="6402" max="6402" width="106.5703125" style="252" customWidth="1"/>
    <col min="6403" max="6408" width="20.7109375" style="252" customWidth="1"/>
    <col min="6409" max="6409" width="20.85546875" style="252" customWidth="1"/>
    <col min="6410" max="6410" width="11.85546875" style="252" bestFit="1" customWidth="1"/>
    <col min="6411" max="6411" width="11.42578125" style="252"/>
    <col min="6412" max="6412" width="11.85546875" style="252" bestFit="1" customWidth="1"/>
    <col min="6413" max="6656" width="11.42578125" style="252"/>
    <col min="6657" max="6657" width="4" style="252" customWidth="1"/>
    <col min="6658" max="6658" width="106.5703125" style="252" customWidth="1"/>
    <col min="6659" max="6664" width="20.7109375" style="252" customWidth="1"/>
    <col min="6665" max="6665" width="20.85546875" style="252" customWidth="1"/>
    <col min="6666" max="6666" width="11.85546875" style="252" bestFit="1" customWidth="1"/>
    <col min="6667" max="6667" width="11.42578125" style="252"/>
    <col min="6668" max="6668" width="11.85546875" style="252" bestFit="1" customWidth="1"/>
    <col min="6669" max="6912" width="11.42578125" style="252"/>
    <col min="6913" max="6913" width="4" style="252" customWidth="1"/>
    <col min="6914" max="6914" width="106.5703125" style="252" customWidth="1"/>
    <col min="6915" max="6920" width="20.7109375" style="252" customWidth="1"/>
    <col min="6921" max="6921" width="20.85546875" style="252" customWidth="1"/>
    <col min="6922" max="6922" width="11.85546875" style="252" bestFit="1" customWidth="1"/>
    <col min="6923" max="6923" width="11.42578125" style="252"/>
    <col min="6924" max="6924" width="11.85546875" style="252" bestFit="1" customWidth="1"/>
    <col min="6925" max="7168" width="11.42578125" style="252"/>
    <col min="7169" max="7169" width="4" style="252" customWidth="1"/>
    <col min="7170" max="7170" width="106.5703125" style="252" customWidth="1"/>
    <col min="7171" max="7176" width="20.7109375" style="252" customWidth="1"/>
    <col min="7177" max="7177" width="20.85546875" style="252" customWidth="1"/>
    <col min="7178" max="7178" width="11.85546875" style="252" bestFit="1" customWidth="1"/>
    <col min="7179" max="7179" width="11.42578125" style="252"/>
    <col min="7180" max="7180" width="11.85546875" style="252" bestFit="1" customWidth="1"/>
    <col min="7181" max="7424" width="11.42578125" style="252"/>
    <col min="7425" max="7425" width="4" style="252" customWidth="1"/>
    <col min="7426" max="7426" width="106.5703125" style="252" customWidth="1"/>
    <col min="7427" max="7432" width="20.7109375" style="252" customWidth="1"/>
    <col min="7433" max="7433" width="20.85546875" style="252" customWidth="1"/>
    <col min="7434" max="7434" width="11.85546875" style="252" bestFit="1" customWidth="1"/>
    <col min="7435" max="7435" width="11.42578125" style="252"/>
    <col min="7436" max="7436" width="11.85546875" style="252" bestFit="1" customWidth="1"/>
    <col min="7437" max="7680" width="11.42578125" style="252"/>
    <col min="7681" max="7681" width="4" style="252" customWidth="1"/>
    <col min="7682" max="7682" width="106.5703125" style="252" customWidth="1"/>
    <col min="7683" max="7688" width="20.7109375" style="252" customWidth="1"/>
    <col min="7689" max="7689" width="20.85546875" style="252" customWidth="1"/>
    <col min="7690" max="7690" width="11.85546875" style="252" bestFit="1" customWidth="1"/>
    <col min="7691" max="7691" width="11.42578125" style="252"/>
    <col min="7692" max="7692" width="11.85546875" style="252" bestFit="1" customWidth="1"/>
    <col min="7693" max="7936" width="11.42578125" style="252"/>
    <col min="7937" max="7937" width="4" style="252" customWidth="1"/>
    <col min="7938" max="7938" width="106.5703125" style="252" customWidth="1"/>
    <col min="7939" max="7944" width="20.7109375" style="252" customWidth="1"/>
    <col min="7945" max="7945" width="20.85546875" style="252" customWidth="1"/>
    <col min="7946" max="7946" width="11.85546875" style="252" bestFit="1" customWidth="1"/>
    <col min="7947" max="7947" width="11.42578125" style="252"/>
    <col min="7948" max="7948" width="11.85546875" style="252" bestFit="1" customWidth="1"/>
    <col min="7949" max="8192" width="11.42578125" style="252"/>
    <col min="8193" max="8193" width="4" style="252" customWidth="1"/>
    <col min="8194" max="8194" width="106.5703125" style="252" customWidth="1"/>
    <col min="8195" max="8200" width="20.7109375" style="252" customWidth="1"/>
    <col min="8201" max="8201" width="20.85546875" style="252" customWidth="1"/>
    <col min="8202" max="8202" width="11.85546875" style="252" bestFit="1" customWidth="1"/>
    <col min="8203" max="8203" width="11.42578125" style="252"/>
    <col min="8204" max="8204" width="11.85546875" style="252" bestFit="1" customWidth="1"/>
    <col min="8205" max="8448" width="11.42578125" style="252"/>
    <col min="8449" max="8449" width="4" style="252" customWidth="1"/>
    <col min="8450" max="8450" width="106.5703125" style="252" customWidth="1"/>
    <col min="8451" max="8456" width="20.7109375" style="252" customWidth="1"/>
    <col min="8457" max="8457" width="20.85546875" style="252" customWidth="1"/>
    <col min="8458" max="8458" width="11.85546875" style="252" bestFit="1" customWidth="1"/>
    <col min="8459" max="8459" width="11.42578125" style="252"/>
    <col min="8460" max="8460" width="11.85546875" style="252" bestFit="1" customWidth="1"/>
    <col min="8461" max="8704" width="11.42578125" style="252"/>
    <col min="8705" max="8705" width="4" style="252" customWidth="1"/>
    <col min="8706" max="8706" width="106.5703125" style="252" customWidth="1"/>
    <col min="8707" max="8712" width="20.7109375" style="252" customWidth="1"/>
    <col min="8713" max="8713" width="20.85546875" style="252" customWidth="1"/>
    <col min="8714" max="8714" width="11.85546875" style="252" bestFit="1" customWidth="1"/>
    <col min="8715" max="8715" width="11.42578125" style="252"/>
    <col min="8716" max="8716" width="11.85546875" style="252" bestFit="1" customWidth="1"/>
    <col min="8717" max="8960" width="11.42578125" style="252"/>
    <col min="8961" max="8961" width="4" style="252" customWidth="1"/>
    <col min="8962" max="8962" width="106.5703125" style="252" customWidth="1"/>
    <col min="8963" max="8968" width="20.7109375" style="252" customWidth="1"/>
    <col min="8969" max="8969" width="20.85546875" style="252" customWidth="1"/>
    <col min="8970" max="8970" width="11.85546875" style="252" bestFit="1" customWidth="1"/>
    <col min="8971" max="8971" width="11.42578125" style="252"/>
    <col min="8972" max="8972" width="11.85546875" style="252" bestFit="1" customWidth="1"/>
    <col min="8973" max="9216" width="11.42578125" style="252"/>
    <col min="9217" max="9217" width="4" style="252" customWidth="1"/>
    <col min="9218" max="9218" width="106.5703125" style="252" customWidth="1"/>
    <col min="9219" max="9224" width="20.7109375" style="252" customWidth="1"/>
    <col min="9225" max="9225" width="20.85546875" style="252" customWidth="1"/>
    <col min="9226" max="9226" width="11.85546875" style="252" bestFit="1" customWidth="1"/>
    <col min="9227" max="9227" width="11.42578125" style="252"/>
    <col min="9228" max="9228" width="11.85546875" style="252" bestFit="1" customWidth="1"/>
    <col min="9229" max="9472" width="11.42578125" style="252"/>
    <col min="9473" max="9473" width="4" style="252" customWidth="1"/>
    <col min="9474" max="9474" width="106.5703125" style="252" customWidth="1"/>
    <col min="9475" max="9480" width="20.7109375" style="252" customWidth="1"/>
    <col min="9481" max="9481" width="20.85546875" style="252" customWidth="1"/>
    <col min="9482" max="9482" width="11.85546875" style="252" bestFit="1" customWidth="1"/>
    <col min="9483" max="9483" width="11.42578125" style="252"/>
    <col min="9484" max="9484" width="11.85546875" style="252" bestFit="1" customWidth="1"/>
    <col min="9485" max="9728" width="11.42578125" style="252"/>
    <col min="9729" max="9729" width="4" style="252" customWidth="1"/>
    <col min="9730" max="9730" width="106.5703125" style="252" customWidth="1"/>
    <col min="9731" max="9736" width="20.7109375" style="252" customWidth="1"/>
    <col min="9737" max="9737" width="20.85546875" style="252" customWidth="1"/>
    <col min="9738" max="9738" width="11.85546875" style="252" bestFit="1" customWidth="1"/>
    <col min="9739" max="9739" width="11.42578125" style="252"/>
    <col min="9740" max="9740" width="11.85546875" style="252" bestFit="1" customWidth="1"/>
    <col min="9741" max="9984" width="11.42578125" style="252"/>
    <col min="9985" max="9985" width="4" style="252" customWidth="1"/>
    <col min="9986" max="9986" width="106.5703125" style="252" customWidth="1"/>
    <col min="9987" max="9992" width="20.7109375" style="252" customWidth="1"/>
    <col min="9993" max="9993" width="20.85546875" style="252" customWidth="1"/>
    <col min="9994" max="9994" width="11.85546875" style="252" bestFit="1" customWidth="1"/>
    <col min="9995" max="9995" width="11.42578125" style="252"/>
    <col min="9996" max="9996" width="11.85546875" style="252" bestFit="1" customWidth="1"/>
    <col min="9997" max="10240" width="11.42578125" style="252"/>
    <col min="10241" max="10241" width="4" style="252" customWidth="1"/>
    <col min="10242" max="10242" width="106.5703125" style="252" customWidth="1"/>
    <col min="10243" max="10248" width="20.7109375" style="252" customWidth="1"/>
    <col min="10249" max="10249" width="20.85546875" style="252" customWidth="1"/>
    <col min="10250" max="10250" width="11.85546875" style="252" bestFit="1" customWidth="1"/>
    <col min="10251" max="10251" width="11.42578125" style="252"/>
    <col min="10252" max="10252" width="11.85546875" style="252" bestFit="1" customWidth="1"/>
    <col min="10253" max="10496" width="11.42578125" style="252"/>
    <col min="10497" max="10497" width="4" style="252" customWidth="1"/>
    <col min="10498" max="10498" width="106.5703125" style="252" customWidth="1"/>
    <col min="10499" max="10504" width="20.7109375" style="252" customWidth="1"/>
    <col min="10505" max="10505" width="20.85546875" style="252" customWidth="1"/>
    <col min="10506" max="10506" width="11.85546875" style="252" bestFit="1" customWidth="1"/>
    <col min="10507" max="10507" width="11.42578125" style="252"/>
    <col min="10508" max="10508" width="11.85546875" style="252" bestFit="1" customWidth="1"/>
    <col min="10509" max="10752" width="11.42578125" style="252"/>
    <col min="10753" max="10753" width="4" style="252" customWidth="1"/>
    <col min="10754" max="10754" width="106.5703125" style="252" customWidth="1"/>
    <col min="10755" max="10760" width="20.7109375" style="252" customWidth="1"/>
    <col min="10761" max="10761" width="20.85546875" style="252" customWidth="1"/>
    <col min="10762" max="10762" width="11.85546875" style="252" bestFit="1" customWidth="1"/>
    <col min="10763" max="10763" width="11.42578125" style="252"/>
    <col min="10764" max="10764" width="11.85546875" style="252" bestFit="1" customWidth="1"/>
    <col min="10765" max="11008" width="11.42578125" style="252"/>
    <col min="11009" max="11009" width="4" style="252" customWidth="1"/>
    <col min="11010" max="11010" width="106.5703125" style="252" customWidth="1"/>
    <col min="11011" max="11016" width="20.7109375" style="252" customWidth="1"/>
    <col min="11017" max="11017" width="20.85546875" style="252" customWidth="1"/>
    <col min="11018" max="11018" width="11.85546875" style="252" bestFit="1" customWidth="1"/>
    <col min="11019" max="11019" width="11.42578125" style="252"/>
    <col min="11020" max="11020" width="11.85546875" style="252" bestFit="1" customWidth="1"/>
    <col min="11021" max="11264" width="11.42578125" style="252"/>
    <col min="11265" max="11265" width="4" style="252" customWidth="1"/>
    <col min="11266" max="11266" width="106.5703125" style="252" customWidth="1"/>
    <col min="11267" max="11272" width="20.7109375" style="252" customWidth="1"/>
    <col min="11273" max="11273" width="20.85546875" style="252" customWidth="1"/>
    <col min="11274" max="11274" width="11.85546875" style="252" bestFit="1" customWidth="1"/>
    <col min="11275" max="11275" width="11.42578125" style="252"/>
    <col min="11276" max="11276" width="11.85546875" style="252" bestFit="1" customWidth="1"/>
    <col min="11277" max="11520" width="11.42578125" style="252"/>
    <col min="11521" max="11521" width="4" style="252" customWidth="1"/>
    <col min="11522" max="11522" width="106.5703125" style="252" customWidth="1"/>
    <col min="11523" max="11528" width="20.7109375" style="252" customWidth="1"/>
    <col min="11529" max="11529" width="20.85546875" style="252" customWidth="1"/>
    <col min="11530" max="11530" width="11.85546875" style="252" bestFit="1" customWidth="1"/>
    <col min="11531" max="11531" width="11.42578125" style="252"/>
    <col min="11532" max="11532" width="11.85546875" style="252" bestFit="1" customWidth="1"/>
    <col min="11533" max="11776" width="11.42578125" style="252"/>
    <col min="11777" max="11777" width="4" style="252" customWidth="1"/>
    <col min="11778" max="11778" width="106.5703125" style="252" customWidth="1"/>
    <col min="11779" max="11784" width="20.7109375" style="252" customWidth="1"/>
    <col min="11785" max="11785" width="20.85546875" style="252" customWidth="1"/>
    <col min="11786" max="11786" width="11.85546875" style="252" bestFit="1" customWidth="1"/>
    <col min="11787" max="11787" width="11.42578125" style="252"/>
    <col min="11788" max="11788" width="11.85546875" style="252" bestFit="1" customWidth="1"/>
    <col min="11789" max="12032" width="11.42578125" style="252"/>
    <col min="12033" max="12033" width="4" style="252" customWidth="1"/>
    <col min="12034" max="12034" width="106.5703125" style="252" customWidth="1"/>
    <col min="12035" max="12040" width="20.7109375" style="252" customWidth="1"/>
    <col min="12041" max="12041" width="20.85546875" style="252" customWidth="1"/>
    <col min="12042" max="12042" width="11.85546875" style="252" bestFit="1" customWidth="1"/>
    <col min="12043" max="12043" width="11.42578125" style="252"/>
    <col min="12044" max="12044" width="11.85546875" style="252" bestFit="1" customWidth="1"/>
    <col min="12045" max="12288" width="11.42578125" style="252"/>
    <col min="12289" max="12289" width="4" style="252" customWidth="1"/>
    <col min="12290" max="12290" width="106.5703125" style="252" customWidth="1"/>
    <col min="12291" max="12296" width="20.7109375" style="252" customWidth="1"/>
    <col min="12297" max="12297" width="20.85546875" style="252" customWidth="1"/>
    <col min="12298" max="12298" width="11.85546875" style="252" bestFit="1" customWidth="1"/>
    <col min="12299" max="12299" width="11.42578125" style="252"/>
    <col min="12300" max="12300" width="11.85546875" style="252" bestFit="1" customWidth="1"/>
    <col min="12301" max="12544" width="11.42578125" style="252"/>
    <col min="12545" max="12545" width="4" style="252" customWidth="1"/>
    <col min="12546" max="12546" width="106.5703125" style="252" customWidth="1"/>
    <col min="12547" max="12552" width="20.7109375" style="252" customWidth="1"/>
    <col min="12553" max="12553" width="20.85546875" style="252" customWidth="1"/>
    <col min="12554" max="12554" width="11.85546875" style="252" bestFit="1" customWidth="1"/>
    <col min="12555" max="12555" width="11.42578125" style="252"/>
    <col min="12556" max="12556" width="11.85546875" style="252" bestFit="1" customWidth="1"/>
    <col min="12557" max="12800" width="11.42578125" style="252"/>
    <col min="12801" max="12801" width="4" style="252" customWidth="1"/>
    <col min="12802" max="12802" width="106.5703125" style="252" customWidth="1"/>
    <col min="12803" max="12808" width="20.7109375" style="252" customWidth="1"/>
    <col min="12809" max="12809" width="20.85546875" style="252" customWidth="1"/>
    <col min="12810" max="12810" width="11.85546875" style="252" bestFit="1" customWidth="1"/>
    <col min="12811" max="12811" width="11.42578125" style="252"/>
    <col min="12812" max="12812" width="11.85546875" style="252" bestFit="1" customWidth="1"/>
    <col min="12813" max="13056" width="11.42578125" style="252"/>
    <col min="13057" max="13057" width="4" style="252" customWidth="1"/>
    <col min="13058" max="13058" width="106.5703125" style="252" customWidth="1"/>
    <col min="13059" max="13064" width="20.7109375" style="252" customWidth="1"/>
    <col min="13065" max="13065" width="20.85546875" style="252" customWidth="1"/>
    <col min="13066" max="13066" width="11.85546875" style="252" bestFit="1" customWidth="1"/>
    <col min="13067" max="13067" width="11.42578125" style="252"/>
    <col min="13068" max="13068" width="11.85546875" style="252" bestFit="1" customWidth="1"/>
    <col min="13069" max="13312" width="11.42578125" style="252"/>
    <col min="13313" max="13313" width="4" style="252" customWidth="1"/>
    <col min="13314" max="13314" width="106.5703125" style="252" customWidth="1"/>
    <col min="13315" max="13320" width="20.7109375" style="252" customWidth="1"/>
    <col min="13321" max="13321" width="20.85546875" style="252" customWidth="1"/>
    <col min="13322" max="13322" width="11.85546875" style="252" bestFit="1" customWidth="1"/>
    <col min="13323" max="13323" width="11.42578125" style="252"/>
    <col min="13324" max="13324" width="11.85546875" style="252" bestFit="1" customWidth="1"/>
    <col min="13325" max="13568" width="11.42578125" style="252"/>
    <col min="13569" max="13569" width="4" style="252" customWidth="1"/>
    <col min="13570" max="13570" width="106.5703125" style="252" customWidth="1"/>
    <col min="13571" max="13576" width="20.7109375" style="252" customWidth="1"/>
    <col min="13577" max="13577" width="20.85546875" style="252" customWidth="1"/>
    <col min="13578" max="13578" width="11.85546875" style="252" bestFit="1" customWidth="1"/>
    <col min="13579" max="13579" width="11.42578125" style="252"/>
    <col min="13580" max="13580" width="11.85546875" style="252" bestFit="1" customWidth="1"/>
    <col min="13581" max="13824" width="11.42578125" style="252"/>
    <col min="13825" max="13825" width="4" style="252" customWidth="1"/>
    <col min="13826" max="13826" width="106.5703125" style="252" customWidth="1"/>
    <col min="13827" max="13832" width="20.7109375" style="252" customWidth="1"/>
    <col min="13833" max="13833" width="20.85546875" style="252" customWidth="1"/>
    <col min="13834" max="13834" width="11.85546875" style="252" bestFit="1" customWidth="1"/>
    <col min="13835" max="13835" width="11.42578125" style="252"/>
    <col min="13836" max="13836" width="11.85546875" style="252" bestFit="1" customWidth="1"/>
    <col min="13837" max="14080" width="11.42578125" style="252"/>
    <col min="14081" max="14081" width="4" style="252" customWidth="1"/>
    <col min="14082" max="14082" width="106.5703125" style="252" customWidth="1"/>
    <col min="14083" max="14088" width="20.7109375" style="252" customWidth="1"/>
    <col min="14089" max="14089" width="20.85546875" style="252" customWidth="1"/>
    <col min="14090" max="14090" width="11.85546875" style="252" bestFit="1" customWidth="1"/>
    <col min="14091" max="14091" width="11.42578125" style="252"/>
    <col min="14092" max="14092" width="11.85546875" style="252" bestFit="1" customWidth="1"/>
    <col min="14093" max="14336" width="11.42578125" style="252"/>
    <col min="14337" max="14337" width="4" style="252" customWidth="1"/>
    <col min="14338" max="14338" width="106.5703125" style="252" customWidth="1"/>
    <col min="14339" max="14344" width="20.7109375" style="252" customWidth="1"/>
    <col min="14345" max="14345" width="20.85546875" style="252" customWidth="1"/>
    <col min="14346" max="14346" width="11.85546875" style="252" bestFit="1" customWidth="1"/>
    <col min="14347" max="14347" width="11.42578125" style="252"/>
    <col min="14348" max="14348" width="11.85546875" style="252" bestFit="1" customWidth="1"/>
    <col min="14349" max="14592" width="11.42578125" style="252"/>
    <col min="14593" max="14593" width="4" style="252" customWidth="1"/>
    <col min="14594" max="14594" width="106.5703125" style="252" customWidth="1"/>
    <col min="14595" max="14600" width="20.7109375" style="252" customWidth="1"/>
    <col min="14601" max="14601" width="20.85546875" style="252" customWidth="1"/>
    <col min="14602" max="14602" width="11.85546875" style="252" bestFit="1" customWidth="1"/>
    <col min="14603" max="14603" width="11.42578125" style="252"/>
    <col min="14604" max="14604" width="11.85546875" style="252" bestFit="1" customWidth="1"/>
    <col min="14605" max="14848" width="11.42578125" style="252"/>
    <col min="14849" max="14849" width="4" style="252" customWidth="1"/>
    <col min="14850" max="14850" width="106.5703125" style="252" customWidth="1"/>
    <col min="14851" max="14856" width="20.7109375" style="252" customWidth="1"/>
    <col min="14857" max="14857" width="20.85546875" style="252" customWidth="1"/>
    <col min="14858" max="14858" width="11.85546875" style="252" bestFit="1" customWidth="1"/>
    <col min="14859" max="14859" width="11.42578125" style="252"/>
    <col min="14860" max="14860" width="11.85546875" style="252" bestFit="1" customWidth="1"/>
    <col min="14861" max="15104" width="11.42578125" style="252"/>
    <col min="15105" max="15105" width="4" style="252" customWidth="1"/>
    <col min="15106" max="15106" width="106.5703125" style="252" customWidth="1"/>
    <col min="15107" max="15112" width="20.7109375" style="252" customWidth="1"/>
    <col min="15113" max="15113" width="20.85546875" style="252" customWidth="1"/>
    <col min="15114" max="15114" width="11.85546875" style="252" bestFit="1" customWidth="1"/>
    <col min="15115" max="15115" width="11.42578125" style="252"/>
    <col min="15116" max="15116" width="11.85546875" style="252" bestFit="1" customWidth="1"/>
    <col min="15117" max="15360" width="11.42578125" style="252"/>
    <col min="15361" max="15361" width="4" style="252" customWidth="1"/>
    <col min="15362" max="15362" width="106.5703125" style="252" customWidth="1"/>
    <col min="15363" max="15368" width="20.7109375" style="252" customWidth="1"/>
    <col min="15369" max="15369" width="20.85546875" style="252" customWidth="1"/>
    <col min="15370" max="15370" width="11.85546875" style="252" bestFit="1" customWidth="1"/>
    <col min="15371" max="15371" width="11.42578125" style="252"/>
    <col min="15372" max="15372" width="11.85546875" style="252" bestFit="1" customWidth="1"/>
    <col min="15373" max="15616" width="11.42578125" style="252"/>
    <col min="15617" max="15617" width="4" style="252" customWidth="1"/>
    <col min="15618" max="15618" width="106.5703125" style="252" customWidth="1"/>
    <col min="15619" max="15624" width="20.7109375" style="252" customWidth="1"/>
    <col min="15625" max="15625" width="20.85546875" style="252" customWidth="1"/>
    <col min="15626" max="15626" width="11.85546875" style="252" bestFit="1" customWidth="1"/>
    <col min="15627" max="15627" width="11.42578125" style="252"/>
    <col min="15628" max="15628" width="11.85546875" style="252" bestFit="1" customWidth="1"/>
    <col min="15629" max="15872" width="11.42578125" style="252"/>
    <col min="15873" max="15873" width="4" style="252" customWidth="1"/>
    <col min="15874" max="15874" width="106.5703125" style="252" customWidth="1"/>
    <col min="15875" max="15880" width="20.7109375" style="252" customWidth="1"/>
    <col min="15881" max="15881" width="20.85546875" style="252" customWidth="1"/>
    <col min="15882" max="15882" width="11.85546875" style="252" bestFit="1" customWidth="1"/>
    <col min="15883" max="15883" width="11.42578125" style="252"/>
    <col min="15884" max="15884" width="11.85546875" style="252" bestFit="1" customWidth="1"/>
    <col min="15885" max="16128" width="11.42578125" style="252"/>
    <col min="16129" max="16129" width="4" style="252" customWidth="1"/>
    <col min="16130" max="16130" width="106.5703125" style="252" customWidth="1"/>
    <col min="16131" max="16136" width="20.7109375" style="252" customWidth="1"/>
    <col min="16137" max="16137" width="20.85546875" style="252" customWidth="1"/>
    <col min="16138" max="16138" width="11.85546875" style="252" bestFit="1" customWidth="1"/>
    <col min="16139" max="16139" width="11.42578125" style="252"/>
    <col min="16140" max="16140" width="11.85546875" style="252" bestFit="1" customWidth="1"/>
    <col min="16141" max="16384" width="11.42578125" style="252"/>
  </cols>
  <sheetData>
    <row r="1" spans="1:9" ht="18" x14ac:dyDescent="0.25">
      <c r="A1" s="518" t="str">
        <f>'RE07'!A1</f>
        <v>INFORME DE TRANSACCIONES ECONÓMICAS 11-2022</v>
      </c>
      <c r="B1" s="519"/>
      <c r="C1" s="519"/>
      <c r="D1" s="519"/>
      <c r="E1" s="519"/>
      <c r="F1" s="519"/>
      <c r="G1" s="519"/>
      <c r="H1" s="519"/>
      <c r="I1" s="520"/>
    </row>
    <row r="2" spans="1:9" ht="18" x14ac:dyDescent="0.25">
      <c r="A2" s="521" t="str">
        <f>'RE07'!A2</f>
        <v>VERSIÓN ORIGINAL</v>
      </c>
      <c r="B2" s="522"/>
      <c r="C2" s="522"/>
      <c r="D2" s="522"/>
      <c r="E2" s="522"/>
      <c r="F2" s="522"/>
      <c r="G2" s="522"/>
      <c r="H2" s="522"/>
      <c r="I2" s="523"/>
    </row>
    <row r="3" spans="1:9" ht="18" x14ac:dyDescent="0.25">
      <c r="A3" s="521" t="str">
        <f>'RE07'!A3</f>
        <v>PERIODO DEL 1 AL 30 DE NOVIEMBRE DE 2022</v>
      </c>
      <c r="B3" s="522"/>
      <c r="C3" s="522"/>
      <c r="D3" s="522"/>
      <c r="E3" s="522"/>
      <c r="F3" s="522"/>
      <c r="G3" s="522"/>
      <c r="H3" s="522"/>
      <c r="I3" s="523"/>
    </row>
    <row r="4" spans="1:9" ht="18.75" thickBot="1" x14ac:dyDescent="0.3">
      <c r="A4" s="524" t="s">
        <v>354</v>
      </c>
      <c r="B4" s="525"/>
      <c r="C4" s="525"/>
      <c r="D4" s="525"/>
      <c r="E4" s="525"/>
      <c r="F4" s="525"/>
      <c r="G4" s="525"/>
      <c r="H4" s="525"/>
      <c r="I4" s="526"/>
    </row>
    <row r="5" spans="1:9" ht="15.75" thickBot="1" x14ac:dyDescent="0.3">
      <c r="A5" s="191"/>
      <c r="B5" s="191"/>
      <c r="C5" s="191"/>
      <c r="D5" s="191"/>
      <c r="E5" s="191"/>
      <c r="F5" s="191"/>
      <c r="G5" s="191"/>
      <c r="H5" s="191"/>
      <c r="I5" s="191"/>
    </row>
    <row r="6" spans="1:9" ht="60" customHeight="1" x14ac:dyDescent="0.25">
      <c r="A6" s="531" t="s">
        <v>219</v>
      </c>
      <c r="B6" s="532"/>
      <c r="C6" s="198" t="s">
        <v>355</v>
      </c>
      <c r="D6" s="329" t="s">
        <v>356</v>
      </c>
      <c r="E6" s="194" t="s">
        <v>357</v>
      </c>
      <c r="F6" s="197" t="s">
        <v>227</v>
      </c>
      <c r="G6" s="197" t="s">
        <v>228</v>
      </c>
      <c r="H6" s="198" t="s">
        <v>358</v>
      </c>
      <c r="I6" s="198" t="s">
        <v>359</v>
      </c>
    </row>
    <row r="7" spans="1:9" ht="15.75" thickBot="1" x14ac:dyDescent="0.3">
      <c r="A7" s="533"/>
      <c r="B7" s="534"/>
      <c r="C7" s="204" t="s">
        <v>229</v>
      </c>
      <c r="D7" s="330" t="s">
        <v>0</v>
      </c>
      <c r="E7" s="201" t="s">
        <v>0</v>
      </c>
      <c r="F7" s="331" t="s">
        <v>0</v>
      </c>
      <c r="G7" s="331" t="s">
        <v>0</v>
      </c>
      <c r="H7" s="204" t="s">
        <v>360</v>
      </c>
      <c r="I7" s="204" t="s">
        <v>361</v>
      </c>
    </row>
    <row r="8" spans="1:9" ht="15.75" thickBot="1" x14ac:dyDescent="0.3">
      <c r="A8" s="190"/>
      <c r="B8" s="190"/>
      <c r="C8" s="190"/>
      <c r="D8" s="190"/>
      <c r="E8" s="190"/>
      <c r="F8" s="190"/>
      <c r="G8" s="190"/>
      <c r="H8" s="190"/>
      <c r="I8" s="190"/>
    </row>
    <row r="9" spans="1:9" ht="18" customHeight="1" x14ac:dyDescent="0.25">
      <c r="A9" s="206">
        <v>1</v>
      </c>
      <c r="B9" s="332" t="s">
        <v>362</v>
      </c>
      <c r="C9" s="333">
        <v>0</v>
      </c>
      <c r="D9" s="334">
        <v>758142.19</v>
      </c>
      <c r="E9" s="335">
        <v>0</v>
      </c>
      <c r="F9" s="336">
        <v>0</v>
      </c>
      <c r="G9" s="337">
        <v>758142.19</v>
      </c>
      <c r="H9" s="338">
        <v>0</v>
      </c>
      <c r="I9" s="339" t="s">
        <v>363</v>
      </c>
    </row>
    <row r="10" spans="1:9" ht="18" customHeight="1" x14ac:dyDescent="0.25">
      <c r="A10" s="217">
        <v>2</v>
      </c>
      <c r="B10" s="340" t="s">
        <v>364</v>
      </c>
      <c r="C10" s="341">
        <v>0</v>
      </c>
      <c r="D10" s="342">
        <v>5032515.3658333337</v>
      </c>
      <c r="E10" s="343">
        <v>0</v>
      </c>
      <c r="F10" s="344">
        <v>0</v>
      </c>
      <c r="G10" s="345">
        <v>5032515.3658333337</v>
      </c>
      <c r="H10" s="346">
        <v>0</v>
      </c>
      <c r="I10" s="347" t="s">
        <v>363</v>
      </c>
    </row>
    <row r="11" spans="1:9" ht="18" customHeight="1" x14ac:dyDescent="0.25">
      <c r="A11" s="217">
        <v>3</v>
      </c>
      <c r="B11" s="340" t="s">
        <v>365</v>
      </c>
      <c r="C11" s="341">
        <v>0</v>
      </c>
      <c r="D11" s="342">
        <v>41548.54</v>
      </c>
      <c r="E11" s="343">
        <v>0</v>
      </c>
      <c r="F11" s="344">
        <v>0</v>
      </c>
      <c r="G11" s="345">
        <v>41548.54</v>
      </c>
      <c r="H11" s="346">
        <v>0</v>
      </c>
      <c r="I11" s="347" t="s">
        <v>363</v>
      </c>
    </row>
    <row r="12" spans="1:9" ht="18" customHeight="1" x14ac:dyDescent="0.25">
      <c r="A12" s="217">
        <v>4</v>
      </c>
      <c r="B12" s="340" t="s">
        <v>366</v>
      </c>
      <c r="C12" s="341">
        <v>0</v>
      </c>
      <c r="D12" s="342">
        <v>51763.943333333329</v>
      </c>
      <c r="E12" s="343">
        <v>0</v>
      </c>
      <c r="F12" s="344">
        <v>0</v>
      </c>
      <c r="G12" s="345">
        <v>51763.943333333329</v>
      </c>
      <c r="H12" s="346">
        <v>0</v>
      </c>
      <c r="I12" s="347" t="s">
        <v>363</v>
      </c>
    </row>
    <row r="13" spans="1:9" ht="18" customHeight="1" x14ac:dyDescent="0.25">
      <c r="A13" s="217">
        <v>5</v>
      </c>
      <c r="B13" s="340" t="s">
        <v>367</v>
      </c>
      <c r="C13" s="341">
        <v>0</v>
      </c>
      <c r="D13" s="342">
        <v>39949.898333333338</v>
      </c>
      <c r="E13" s="343">
        <v>0</v>
      </c>
      <c r="F13" s="344">
        <v>0</v>
      </c>
      <c r="G13" s="345">
        <v>39949.898333333338</v>
      </c>
      <c r="H13" s="346">
        <v>0</v>
      </c>
      <c r="I13" s="347" t="s">
        <v>363</v>
      </c>
    </row>
    <row r="14" spans="1:9" ht="18" customHeight="1" x14ac:dyDescent="0.25">
      <c r="A14" s="217">
        <v>6</v>
      </c>
      <c r="B14" s="340" t="s">
        <v>368</v>
      </c>
      <c r="C14" s="341">
        <v>0</v>
      </c>
      <c r="D14" s="342">
        <v>274936.53250000003</v>
      </c>
      <c r="E14" s="343">
        <v>0</v>
      </c>
      <c r="F14" s="344">
        <v>0</v>
      </c>
      <c r="G14" s="345">
        <v>274936.53250000003</v>
      </c>
      <c r="H14" s="346">
        <v>0</v>
      </c>
      <c r="I14" s="347" t="s">
        <v>363</v>
      </c>
    </row>
    <row r="15" spans="1:9" ht="18" customHeight="1" x14ac:dyDescent="0.25">
      <c r="A15" s="217">
        <v>7</v>
      </c>
      <c r="B15" s="340" t="s">
        <v>30</v>
      </c>
      <c r="C15" s="341">
        <v>0</v>
      </c>
      <c r="D15" s="342">
        <v>1919412.8525</v>
      </c>
      <c r="E15" s="343">
        <v>0</v>
      </c>
      <c r="F15" s="344">
        <v>0</v>
      </c>
      <c r="G15" s="345">
        <v>1919412.8525</v>
      </c>
      <c r="H15" s="346">
        <v>0</v>
      </c>
      <c r="I15" s="347" t="s">
        <v>363</v>
      </c>
    </row>
    <row r="16" spans="1:9" ht="18" customHeight="1" x14ac:dyDescent="0.25">
      <c r="A16" s="217">
        <v>8</v>
      </c>
      <c r="B16" s="340" t="s">
        <v>31</v>
      </c>
      <c r="C16" s="341">
        <v>0</v>
      </c>
      <c r="D16" s="342">
        <v>469129.2</v>
      </c>
      <c r="E16" s="343">
        <v>0</v>
      </c>
      <c r="F16" s="344">
        <v>0</v>
      </c>
      <c r="G16" s="345">
        <v>469129.2</v>
      </c>
      <c r="H16" s="346">
        <v>0</v>
      </c>
      <c r="I16" s="347" t="s">
        <v>363</v>
      </c>
    </row>
    <row r="17" spans="1:9" ht="18" customHeight="1" x14ac:dyDescent="0.25">
      <c r="A17" s="217">
        <v>9</v>
      </c>
      <c r="B17" s="340" t="s">
        <v>32</v>
      </c>
      <c r="C17" s="341">
        <v>0</v>
      </c>
      <c r="D17" s="342">
        <v>215236.30416666667</v>
      </c>
      <c r="E17" s="343">
        <v>0</v>
      </c>
      <c r="F17" s="348">
        <v>0</v>
      </c>
      <c r="G17" s="345">
        <v>215236.30416666667</v>
      </c>
      <c r="H17" s="346">
        <v>0</v>
      </c>
      <c r="I17" s="347" t="s">
        <v>363</v>
      </c>
    </row>
    <row r="18" spans="1:9" ht="18" customHeight="1" x14ac:dyDescent="0.25">
      <c r="A18" s="217">
        <v>10</v>
      </c>
      <c r="B18" s="340" t="s">
        <v>369</v>
      </c>
      <c r="C18" s="341">
        <v>0</v>
      </c>
      <c r="D18" s="342">
        <v>109555.11833333333</v>
      </c>
      <c r="E18" s="343">
        <v>0</v>
      </c>
      <c r="F18" s="344">
        <v>0</v>
      </c>
      <c r="G18" s="345">
        <v>109555.11833333333</v>
      </c>
      <c r="H18" s="346">
        <v>0</v>
      </c>
      <c r="I18" s="347" t="s">
        <v>363</v>
      </c>
    </row>
    <row r="19" spans="1:9" ht="18" customHeight="1" thickBot="1" x14ac:dyDescent="0.3">
      <c r="A19" s="227">
        <v>11</v>
      </c>
      <c r="B19" s="349" t="s">
        <v>370</v>
      </c>
      <c r="C19" s="350">
        <v>0</v>
      </c>
      <c r="D19" s="351">
        <v>775957.55333333334</v>
      </c>
      <c r="E19" s="352">
        <v>0</v>
      </c>
      <c r="F19" s="353">
        <v>0</v>
      </c>
      <c r="G19" s="354">
        <v>775957.55333333334</v>
      </c>
      <c r="H19" s="355">
        <v>0</v>
      </c>
      <c r="I19" s="356" t="s">
        <v>363</v>
      </c>
    </row>
    <row r="20" spans="1:9" ht="18" customHeight="1" thickBot="1" x14ac:dyDescent="0.3">
      <c r="A20" s="190"/>
      <c r="B20" s="190"/>
      <c r="C20" s="190"/>
      <c r="D20" s="216"/>
      <c r="E20" s="216"/>
      <c r="F20" s="216"/>
      <c r="G20" s="216"/>
      <c r="H20" s="190"/>
      <c r="I20" s="190"/>
    </row>
    <row r="21" spans="1:9" ht="15.75" thickBot="1" x14ac:dyDescent="0.3">
      <c r="A21" s="357"/>
      <c r="B21" s="358" t="s">
        <v>13</v>
      </c>
      <c r="C21" s="359">
        <v>2097190.7560000001</v>
      </c>
      <c r="D21" s="187">
        <v>9688147.4983333349</v>
      </c>
      <c r="E21" s="360">
        <v>0</v>
      </c>
      <c r="F21" s="361">
        <v>0</v>
      </c>
      <c r="G21" s="361">
        <v>9688147.4983333349</v>
      </c>
      <c r="H21" s="362">
        <v>0.1490188177441169</v>
      </c>
      <c r="I21" s="190"/>
    </row>
    <row r="22" spans="1:9" x14ac:dyDescent="0.25">
      <c r="A22" s="134"/>
      <c r="B22" s="134"/>
      <c r="C22" s="134"/>
      <c r="D22" s="134"/>
      <c r="E22" s="134"/>
      <c r="F22" s="134"/>
      <c r="G22" s="134"/>
      <c r="H22" s="134"/>
      <c r="I22" s="134"/>
    </row>
    <row r="23" spans="1:9" ht="15.75" thickBot="1" x14ac:dyDescent="0.3">
      <c r="A23" s="134"/>
      <c r="B23" s="134"/>
      <c r="C23" s="134"/>
      <c r="D23" s="134"/>
      <c r="E23" s="134"/>
      <c r="F23" s="134"/>
      <c r="G23" s="134"/>
      <c r="H23" s="134"/>
      <c r="I23" s="134"/>
    </row>
    <row r="24" spans="1:9" ht="18.75" thickBot="1" x14ac:dyDescent="0.3">
      <c r="A24" s="548" t="s">
        <v>371</v>
      </c>
      <c r="B24" s="549"/>
      <c r="C24" s="549"/>
      <c r="D24" s="549"/>
      <c r="E24" s="549"/>
      <c r="F24" s="549"/>
      <c r="G24" s="549"/>
      <c r="H24" s="549"/>
      <c r="I24" s="550"/>
    </row>
    <row r="25" spans="1:9" ht="15.75" thickBot="1" x14ac:dyDescent="0.3"/>
    <row r="26" spans="1:9" ht="60.75" customHeight="1" x14ac:dyDescent="0.25">
      <c r="A26" s="535" t="s">
        <v>219</v>
      </c>
      <c r="B26" s="536"/>
      <c r="C26" s="363" t="s">
        <v>372</v>
      </c>
      <c r="D26" s="364" t="s">
        <v>373</v>
      </c>
      <c r="E26" s="363" t="s">
        <v>374</v>
      </c>
      <c r="F26" s="365" t="s">
        <v>375</v>
      </c>
      <c r="G26" s="366" t="s">
        <v>376</v>
      </c>
      <c r="H26" s="367" t="s">
        <v>228</v>
      </c>
      <c r="I26" s="367" t="s">
        <v>377</v>
      </c>
    </row>
    <row r="27" spans="1:9" ht="15.75" thickBot="1" x14ac:dyDescent="0.3">
      <c r="A27" s="537"/>
      <c r="B27" s="538"/>
      <c r="C27" s="255" t="s">
        <v>229</v>
      </c>
      <c r="D27" s="368" t="s">
        <v>229</v>
      </c>
      <c r="E27" s="255" t="s">
        <v>0</v>
      </c>
      <c r="F27" s="257" t="s">
        <v>0</v>
      </c>
      <c r="G27" s="259" t="s">
        <v>0</v>
      </c>
      <c r="H27" s="369" t="s">
        <v>0</v>
      </c>
      <c r="I27" s="369" t="s">
        <v>360</v>
      </c>
    </row>
    <row r="28" spans="1:9" ht="17.25" customHeight="1" thickBot="1" x14ac:dyDescent="0.3"/>
    <row r="29" spans="1:9" ht="18" customHeight="1" x14ac:dyDescent="0.25">
      <c r="A29" s="436">
        <v>1</v>
      </c>
      <c r="B29" s="332" t="s">
        <v>364</v>
      </c>
      <c r="C29" s="370">
        <v>360912.39999999997</v>
      </c>
      <c r="D29" s="371">
        <v>1908328.7120188451</v>
      </c>
      <c r="E29" s="372">
        <v>293160.22666666663</v>
      </c>
      <c r="F29" s="373">
        <v>2291284.3058333336</v>
      </c>
      <c r="G29" s="374">
        <v>0</v>
      </c>
      <c r="H29" s="375">
        <v>2584444.5325000002</v>
      </c>
      <c r="I29" s="376">
        <v>3.6738792553239093E-2</v>
      </c>
    </row>
    <row r="30" spans="1:9" ht="18" customHeight="1" x14ac:dyDescent="0.25">
      <c r="A30" s="437">
        <v>2</v>
      </c>
      <c r="B30" s="340" t="s">
        <v>365</v>
      </c>
      <c r="C30" s="283">
        <v>225000</v>
      </c>
      <c r="D30" s="377">
        <v>3173.6902554647681</v>
      </c>
      <c r="E30" s="378">
        <v>0</v>
      </c>
      <c r="F30" s="379">
        <v>2760.1525000000001</v>
      </c>
      <c r="G30" s="380">
        <v>0</v>
      </c>
      <c r="H30" s="381">
        <v>2760.1525000000001</v>
      </c>
      <c r="I30" s="382">
        <v>2.1352702052558594E-2</v>
      </c>
    </row>
    <row r="31" spans="1:9" ht="18" customHeight="1" x14ac:dyDescent="0.25">
      <c r="A31" s="437">
        <v>3</v>
      </c>
      <c r="B31" s="383" t="s">
        <v>366</v>
      </c>
      <c r="C31" s="283">
        <v>0</v>
      </c>
      <c r="D31" s="384">
        <v>41809.511961575627</v>
      </c>
      <c r="E31" s="385">
        <v>0</v>
      </c>
      <c r="F31" s="379">
        <v>217551.73188304828</v>
      </c>
      <c r="G31" s="386">
        <v>1313.6449721253302</v>
      </c>
      <c r="H31" s="387">
        <v>218865.37685517361</v>
      </c>
      <c r="I31" s="382">
        <v>0.16785170343840833</v>
      </c>
    </row>
    <row r="32" spans="1:9" ht="18" customHeight="1" x14ac:dyDescent="0.25">
      <c r="A32" s="438">
        <v>4</v>
      </c>
      <c r="B32" s="388" t="s">
        <v>378</v>
      </c>
      <c r="C32" s="283">
        <v>0</v>
      </c>
      <c r="D32" s="389">
        <v>0</v>
      </c>
      <c r="E32" s="385">
        <v>0</v>
      </c>
      <c r="F32" s="379">
        <v>0</v>
      </c>
      <c r="G32" s="386">
        <v>0</v>
      </c>
      <c r="H32" s="387">
        <v>0</v>
      </c>
      <c r="I32" s="382">
        <v>0</v>
      </c>
    </row>
    <row r="33" spans="1:9" ht="18" customHeight="1" x14ac:dyDescent="0.25">
      <c r="A33" s="438">
        <v>5</v>
      </c>
      <c r="B33" s="388" t="s">
        <v>31</v>
      </c>
      <c r="C33" s="283">
        <v>152404</v>
      </c>
      <c r="D33" s="389">
        <v>0</v>
      </c>
      <c r="E33" s="385">
        <v>40476.486666666671</v>
      </c>
      <c r="F33" s="379">
        <v>0</v>
      </c>
      <c r="G33" s="386">
        <v>0</v>
      </c>
      <c r="H33" s="387">
        <v>40476.486666666671</v>
      </c>
      <c r="I33" s="382">
        <v>8.567315282273235E-3</v>
      </c>
    </row>
    <row r="34" spans="1:9" ht="18" customHeight="1" x14ac:dyDescent="0.25">
      <c r="A34" s="438">
        <v>6</v>
      </c>
      <c r="B34" s="388" t="s">
        <v>32</v>
      </c>
      <c r="C34" s="296">
        <v>85000</v>
      </c>
      <c r="D34" s="389">
        <v>0</v>
      </c>
      <c r="E34" s="390">
        <v>0</v>
      </c>
      <c r="F34" s="391">
        <v>0</v>
      </c>
      <c r="G34" s="386">
        <v>0</v>
      </c>
      <c r="H34" s="387">
        <v>0</v>
      </c>
      <c r="I34" s="392">
        <v>0</v>
      </c>
    </row>
    <row r="35" spans="1:9" ht="18" customHeight="1" x14ac:dyDescent="0.25">
      <c r="A35" s="438">
        <v>7</v>
      </c>
      <c r="B35" s="388" t="s">
        <v>379</v>
      </c>
      <c r="C35" s="296">
        <v>196515</v>
      </c>
      <c r="D35" s="389">
        <v>0</v>
      </c>
      <c r="E35" s="390">
        <v>0</v>
      </c>
      <c r="F35" s="391">
        <v>0</v>
      </c>
      <c r="G35" s="386">
        <v>0</v>
      </c>
      <c r="H35" s="387">
        <v>0</v>
      </c>
      <c r="I35" s="392">
        <v>0</v>
      </c>
    </row>
    <row r="36" spans="1:9" ht="17.25" customHeight="1" thickBot="1" x14ac:dyDescent="0.3">
      <c r="A36" s="439">
        <v>8</v>
      </c>
      <c r="B36" s="393" t="s">
        <v>370</v>
      </c>
      <c r="C36" s="307">
        <v>293718.99999999994</v>
      </c>
      <c r="D36" s="394">
        <v>1015648.1829227195</v>
      </c>
      <c r="E36" s="395">
        <v>136824.78916666665</v>
      </c>
      <c r="F36" s="396">
        <v>3534581.0658333329</v>
      </c>
      <c r="G36" s="397">
        <v>7323.43</v>
      </c>
      <c r="H36" s="398">
        <v>3678729.2849999997</v>
      </c>
      <c r="I36" s="399">
        <v>9.0450141473015583E-2</v>
      </c>
    </row>
    <row r="37" spans="1:9" ht="18" customHeight="1" thickBot="1" x14ac:dyDescent="0.3"/>
    <row r="38" spans="1:9" ht="15.75" thickBot="1" x14ac:dyDescent="0.3">
      <c r="A38" s="310"/>
      <c r="B38" s="311" t="s">
        <v>13</v>
      </c>
      <c r="C38" s="400"/>
      <c r="D38" s="400"/>
      <c r="E38" s="401">
        <f>SUM(E29:E36)</f>
        <v>470461.50249999994</v>
      </c>
      <c r="F38" s="401">
        <f>SUM(F29:F36)</f>
        <v>6046177.256049715</v>
      </c>
      <c r="G38" s="401">
        <f>SUM(G29:G36)</f>
        <v>8637.0749721253305</v>
      </c>
      <c r="H38" s="435">
        <f>SUM(H29:H36)</f>
        <v>6525275.8335218402</v>
      </c>
      <c r="I38" s="269"/>
    </row>
    <row r="39" spans="1:9" x14ac:dyDescent="0.25">
      <c r="H39" s="269"/>
    </row>
    <row r="40" spans="1:9" x14ac:dyDescent="0.25">
      <c r="H40" s="269"/>
    </row>
    <row r="41" spans="1:9" x14ac:dyDescent="0.25">
      <c r="H41" s="269"/>
    </row>
    <row r="42" spans="1:9" x14ac:dyDescent="0.25">
      <c r="E42" s="314"/>
      <c r="F42" s="314"/>
      <c r="H42" s="269"/>
    </row>
    <row r="43" spans="1:9" x14ac:dyDescent="0.25">
      <c r="H43" s="269"/>
    </row>
  </sheetData>
  <mergeCells count="7">
    <mergeCell ref="A26:B27"/>
    <mergeCell ref="A1:I1"/>
    <mergeCell ref="A2:I2"/>
    <mergeCell ref="A3:I3"/>
    <mergeCell ref="A4:I4"/>
    <mergeCell ref="A6:B7"/>
    <mergeCell ref="A24:I24"/>
  </mergeCells>
  <printOptions horizontalCentered="1"/>
  <pageMargins left="0.39370078740157483" right="0.39370078740157483" top="0.39370078740157483" bottom="0.39370078740157483" header="0" footer="0"/>
  <pageSetup paperSize="9" scale="56" orientation="landscape" r:id="rId1"/>
  <headerFooter alignWithMargins="0">
    <oddFooter>&amp;L&amp;F&amp;R&amp;D
&amp;T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RE12">
    <tabColor theme="9" tint="0.39997558519241921"/>
    <pageSetUpPr fitToPage="1"/>
  </sheetPr>
  <dimension ref="A1:I15"/>
  <sheetViews>
    <sheetView zoomScale="75" workbookViewId="0">
      <selection sqref="A1:I1"/>
    </sheetView>
  </sheetViews>
  <sheetFormatPr baseColWidth="10" defaultColWidth="11.42578125" defaultRowHeight="12.75" x14ac:dyDescent="0.2"/>
  <cols>
    <col min="1" max="1" width="4" style="1" customWidth="1"/>
    <col min="2" max="2" width="96.7109375" style="1" customWidth="1"/>
    <col min="3" max="8" width="16.7109375" style="1" customWidth="1"/>
    <col min="9" max="9" width="18.28515625" style="1" customWidth="1"/>
    <col min="10" max="16384" width="11.42578125" style="1"/>
  </cols>
  <sheetData>
    <row r="1" spans="1:9" ht="18" x14ac:dyDescent="0.25">
      <c r="A1" s="518" t="str">
        <f>'RE02'!A1</f>
        <v>INFORME DE TRANSACCIONES ECONÓMICAS 11-2022</v>
      </c>
      <c r="B1" s="519"/>
      <c r="C1" s="519"/>
      <c r="D1" s="519"/>
      <c r="E1" s="519"/>
      <c r="F1" s="519"/>
      <c r="G1" s="519"/>
      <c r="H1" s="519"/>
      <c r="I1" s="520"/>
    </row>
    <row r="2" spans="1:9" ht="18" x14ac:dyDescent="0.25">
      <c r="A2" s="449" t="str">
        <f>'RE02'!A2</f>
        <v>VERSIÓN ORIGINAL</v>
      </c>
      <c r="B2" s="450"/>
      <c r="C2" s="450"/>
      <c r="D2" s="450"/>
      <c r="E2" s="450"/>
      <c r="F2" s="450"/>
      <c r="G2" s="450"/>
      <c r="H2" s="450"/>
      <c r="I2" s="451"/>
    </row>
    <row r="3" spans="1:9" ht="18" x14ac:dyDescent="0.25">
      <c r="A3" s="449" t="str">
        <f>'RE02'!A3</f>
        <v>PERIODO DEL 1 AL 30 DE NOVIEMBRE DE 2022</v>
      </c>
      <c r="B3" s="450"/>
      <c r="C3" s="450"/>
      <c r="D3" s="450"/>
      <c r="E3" s="450"/>
      <c r="F3" s="450"/>
      <c r="G3" s="450"/>
      <c r="H3" s="450"/>
      <c r="I3" s="451"/>
    </row>
    <row r="4" spans="1:9" ht="18.75" thickBot="1" x14ac:dyDescent="0.3">
      <c r="A4" s="452" t="s">
        <v>15</v>
      </c>
      <c r="B4" s="453"/>
      <c r="C4" s="453"/>
      <c r="D4" s="453"/>
      <c r="E4" s="453"/>
      <c r="F4" s="453"/>
      <c r="G4" s="453"/>
      <c r="H4" s="453"/>
      <c r="I4" s="454"/>
    </row>
    <row r="5" spans="1:9" ht="13.5" thickBot="1" x14ac:dyDescent="0.25"/>
    <row r="6" spans="1:9" ht="18" customHeight="1" x14ac:dyDescent="0.2">
      <c r="A6" s="455" t="s">
        <v>3</v>
      </c>
      <c r="B6" s="456"/>
      <c r="C6" s="461" t="s">
        <v>4</v>
      </c>
      <c r="D6" s="462"/>
      <c r="E6" s="463"/>
      <c r="F6" s="464" t="s">
        <v>5</v>
      </c>
      <c r="G6" s="466" t="s">
        <v>6</v>
      </c>
      <c r="H6" s="463"/>
      <c r="I6" s="551" t="s">
        <v>7</v>
      </c>
    </row>
    <row r="7" spans="1:9" ht="45.75" customHeight="1" x14ac:dyDescent="0.2">
      <c r="A7" s="457"/>
      <c r="B7" s="458"/>
      <c r="C7" s="16" t="s">
        <v>8</v>
      </c>
      <c r="D7" s="17" t="s">
        <v>9</v>
      </c>
      <c r="E7" s="17" t="s">
        <v>10</v>
      </c>
      <c r="F7" s="465"/>
      <c r="G7" s="18" t="s">
        <v>11</v>
      </c>
      <c r="H7" s="18" t="s">
        <v>12</v>
      </c>
      <c r="I7" s="552"/>
    </row>
    <row r="8" spans="1:9" ht="18" customHeight="1" thickBot="1" x14ac:dyDescent="0.25">
      <c r="A8" s="459"/>
      <c r="B8" s="460"/>
      <c r="C8" s="20" t="s">
        <v>0</v>
      </c>
      <c r="D8" s="2" t="s">
        <v>0</v>
      </c>
      <c r="E8" s="2" t="s">
        <v>0</v>
      </c>
      <c r="F8" s="2" t="s">
        <v>0</v>
      </c>
      <c r="G8" s="2" t="s">
        <v>0</v>
      </c>
      <c r="H8" s="2" t="s">
        <v>0</v>
      </c>
      <c r="I8" s="3" t="s">
        <v>0</v>
      </c>
    </row>
    <row r="9" spans="1:9" ht="13.5" thickBot="1" x14ac:dyDescent="0.25"/>
    <row r="10" spans="1:9" ht="18" customHeight="1" x14ac:dyDescent="0.2">
      <c r="A10" s="51">
        <v>1</v>
      </c>
      <c r="B10" s="52" t="s">
        <v>68</v>
      </c>
      <c r="C10" s="53">
        <v>0</v>
      </c>
      <c r="D10" s="54">
        <v>2845.3776289129664</v>
      </c>
      <c r="E10" s="54">
        <v>0</v>
      </c>
      <c r="F10" s="54">
        <v>0</v>
      </c>
      <c r="G10" s="54">
        <v>0</v>
      </c>
      <c r="H10" s="55">
        <v>0</v>
      </c>
      <c r="I10" s="47">
        <f t="shared" ref="I10:I11" si="0">SUM(C10:H10)</f>
        <v>2845.3776289129664</v>
      </c>
    </row>
    <row r="11" spans="1:9" ht="18" customHeight="1" thickBot="1" x14ac:dyDescent="0.25">
      <c r="A11" s="69">
        <v>2</v>
      </c>
      <c r="B11" s="70" t="s">
        <v>165</v>
      </c>
      <c r="C11" s="71">
        <v>0</v>
      </c>
      <c r="D11" s="23">
        <v>-2845.3776289129664</v>
      </c>
      <c r="E11" s="23">
        <v>0</v>
      </c>
      <c r="F11" s="23">
        <v>0</v>
      </c>
      <c r="G11" s="23">
        <v>0</v>
      </c>
      <c r="H11" s="72">
        <v>0</v>
      </c>
      <c r="I11" s="41">
        <f t="shared" si="0"/>
        <v>-2845.3776289129664</v>
      </c>
    </row>
    <row r="12" spans="1:9" ht="13.5" thickBot="1" x14ac:dyDescent="0.25"/>
    <row r="13" spans="1:9" ht="16.5" thickBot="1" x14ac:dyDescent="0.3">
      <c r="A13" s="24"/>
      <c r="B13" s="4" t="s">
        <v>13</v>
      </c>
      <c r="C13" s="25">
        <f t="shared" ref="C13:I13" si="1">SUM(C10:C11)</f>
        <v>0</v>
      </c>
      <c r="D13" s="26">
        <f t="shared" si="1"/>
        <v>0</v>
      </c>
      <c r="E13" s="26">
        <f t="shared" si="1"/>
        <v>0</v>
      </c>
      <c r="F13" s="26">
        <f t="shared" si="1"/>
        <v>0</v>
      </c>
      <c r="G13" s="26">
        <f t="shared" si="1"/>
        <v>0</v>
      </c>
      <c r="H13" s="27">
        <f t="shared" si="1"/>
        <v>0</v>
      </c>
      <c r="I13" s="28">
        <f t="shared" si="1"/>
        <v>0</v>
      </c>
    </row>
    <row r="15" spans="1:9" x14ac:dyDescent="0.2">
      <c r="D15" s="46"/>
      <c r="F15" s="46"/>
    </row>
  </sheetData>
  <mergeCells count="9">
    <mergeCell ref="A1:I1"/>
    <mergeCell ref="A2:I2"/>
    <mergeCell ref="A4:I4"/>
    <mergeCell ref="A6:B8"/>
    <mergeCell ref="A3:I3"/>
    <mergeCell ref="C6:E6"/>
    <mergeCell ref="G6:H6"/>
    <mergeCell ref="I6:I7"/>
    <mergeCell ref="F6:F7"/>
  </mergeCells>
  <phoneticPr fontId="280" type="noConversion"/>
  <printOptions horizontalCentered="1"/>
  <pageMargins left="0.39370078740157483" right="0.39370078740157483" top="0.39370078740157483" bottom="0.39370078740157483" header="0" footer="0"/>
  <pageSetup paperSize="9" scale="62" orientation="landscape" r:id="rId1"/>
  <headerFooter alignWithMargins="0">
    <oddFooter>&amp;L&amp;F&amp;R&amp;D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9B184-8067-4DAA-8E56-09E6BC5F2FD2}">
  <sheetPr codeName="Hoja1">
    <tabColor theme="9" tint="0.39997558519241921"/>
    <pageSetUpPr fitToPage="1"/>
  </sheetPr>
  <dimension ref="A1:K134"/>
  <sheetViews>
    <sheetView zoomScale="75" workbookViewId="0">
      <selection sqref="A1:I1"/>
    </sheetView>
  </sheetViews>
  <sheetFormatPr baseColWidth="10" defaultColWidth="11.42578125" defaultRowHeight="12.75" x14ac:dyDescent="0.2"/>
  <cols>
    <col min="1" max="1" width="5" style="1" customWidth="1"/>
    <col min="2" max="2" width="106.7109375" style="1" customWidth="1"/>
    <col min="3" max="9" width="18.7109375" style="1" customWidth="1"/>
    <col min="10" max="10" width="11.42578125" style="1"/>
    <col min="11" max="12" width="13.140625" style="1" bestFit="1" customWidth="1"/>
    <col min="13" max="16384" width="11.42578125" style="1"/>
  </cols>
  <sheetData>
    <row r="1" spans="1:11" ht="18" x14ac:dyDescent="0.25">
      <c r="A1" s="446" t="s">
        <v>189</v>
      </c>
      <c r="B1" s="447"/>
      <c r="C1" s="447"/>
      <c r="D1" s="447"/>
      <c r="E1" s="447"/>
      <c r="F1" s="447"/>
      <c r="G1" s="447"/>
      <c r="H1" s="447"/>
      <c r="I1" s="448"/>
    </row>
    <row r="2" spans="1:11" ht="18" x14ac:dyDescent="0.25">
      <c r="A2" s="449" t="s">
        <v>190</v>
      </c>
      <c r="B2" s="450"/>
      <c r="C2" s="450"/>
      <c r="D2" s="450"/>
      <c r="E2" s="450"/>
      <c r="F2" s="450"/>
      <c r="G2" s="450"/>
      <c r="H2" s="450"/>
      <c r="I2" s="451"/>
    </row>
    <row r="3" spans="1:11" ht="18" x14ac:dyDescent="0.25">
      <c r="A3" s="449" t="s">
        <v>191</v>
      </c>
      <c r="B3" s="450"/>
      <c r="C3" s="450"/>
      <c r="D3" s="450"/>
      <c r="E3" s="450"/>
      <c r="F3" s="450"/>
      <c r="G3" s="450"/>
      <c r="H3" s="450"/>
      <c r="I3" s="451"/>
    </row>
    <row r="4" spans="1:11" ht="18.75" thickBot="1" x14ac:dyDescent="0.3">
      <c r="A4" s="452" t="s">
        <v>2</v>
      </c>
      <c r="B4" s="453"/>
      <c r="C4" s="453"/>
      <c r="D4" s="453"/>
      <c r="E4" s="453"/>
      <c r="F4" s="453"/>
      <c r="G4" s="453"/>
      <c r="H4" s="453"/>
      <c r="I4" s="454"/>
    </row>
    <row r="5" spans="1:11" ht="13.5" thickBot="1" x14ac:dyDescent="0.25"/>
    <row r="6" spans="1:11" ht="18" customHeight="1" x14ac:dyDescent="0.2">
      <c r="A6" s="455" t="s">
        <v>3</v>
      </c>
      <c r="B6" s="456"/>
      <c r="C6" s="461" t="s">
        <v>4</v>
      </c>
      <c r="D6" s="462"/>
      <c r="E6" s="463"/>
      <c r="F6" s="464" t="s">
        <v>5</v>
      </c>
      <c r="G6" s="466" t="s">
        <v>6</v>
      </c>
      <c r="H6" s="462"/>
      <c r="I6" s="467" t="s">
        <v>7</v>
      </c>
    </row>
    <row r="7" spans="1:11" ht="45.75" customHeight="1" x14ac:dyDescent="0.2">
      <c r="A7" s="457"/>
      <c r="B7" s="458"/>
      <c r="C7" s="16" t="s">
        <v>8</v>
      </c>
      <c r="D7" s="17" t="s">
        <v>9</v>
      </c>
      <c r="E7" s="17" t="s">
        <v>10</v>
      </c>
      <c r="F7" s="465"/>
      <c r="G7" s="18" t="s">
        <v>11</v>
      </c>
      <c r="H7" s="19" t="s">
        <v>12</v>
      </c>
      <c r="I7" s="468"/>
    </row>
    <row r="8" spans="1:11" ht="18" customHeight="1" thickBot="1" x14ac:dyDescent="0.25">
      <c r="A8" s="459"/>
      <c r="B8" s="460"/>
      <c r="C8" s="20" t="s">
        <v>0</v>
      </c>
      <c r="D8" s="2" t="s">
        <v>0</v>
      </c>
      <c r="E8" s="2" t="s">
        <v>0</v>
      </c>
      <c r="F8" s="2" t="s">
        <v>0</v>
      </c>
      <c r="G8" s="2" t="s">
        <v>0</v>
      </c>
      <c r="H8" s="21" t="s">
        <v>0</v>
      </c>
      <c r="I8" s="22" t="s">
        <v>0</v>
      </c>
    </row>
    <row r="9" spans="1:11" ht="13.5" thickBot="1" x14ac:dyDescent="0.25"/>
    <row r="10" spans="1:11" ht="18" customHeight="1" x14ac:dyDescent="0.2">
      <c r="A10" s="51">
        <v>1</v>
      </c>
      <c r="B10" s="52" t="s">
        <v>33</v>
      </c>
      <c r="C10" s="53">
        <v>2152.8961319999999</v>
      </c>
      <c r="D10" s="54">
        <v>0</v>
      </c>
      <c r="E10" s="54">
        <v>0</v>
      </c>
      <c r="F10" s="54">
        <v>0</v>
      </c>
      <c r="G10" s="54">
        <v>2200.3445499999998</v>
      </c>
      <c r="H10" s="55">
        <v>0</v>
      </c>
      <c r="I10" s="56">
        <f>SUM(C10:H10)</f>
        <v>4353.2406819999997</v>
      </c>
      <c r="K10" s="46"/>
    </row>
    <row r="11" spans="1:11" ht="18" customHeight="1" x14ac:dyDescent="0.2">
      <c r="A11" s="57">
        <f>A10+1</f>
        <v>2</v>
      </c>
      <c r="B11" s="58" t="s">
        <v>34</v>
      </c>
      <c r="C11" s="59">
        <v>12306.264961999999</v>
      </c>
      <c r="D11" s="60">
        <v>0</v>
      </c>
      <c r="E11" s="60">
        <v>-2.52E-4</v>
      </c>
      <c r="F11" s="60">
        <v>0</v>
      </c>
      <c r="G11" s="60">
        <v>1198.060579</v>
      </c>
      <c r="H11" s="61">
        <v>0</v>
      </c>
      <c r="I11" s="62">
        <f t="shared" ref="I11:I74" si="0">SUM(C11:H11)</f>
        <v>13504.325289</v>
      </c>
      <c r="K11" s="46"/>
    </row>
    <row r="12" spans="1:11" ht="18" customHeight="1" x14ac:dyDescent="0.2">
      <c r="A12" s="57">
        <f t="shared" ref="A12:A75" si="1">A11+1</f>
        <v>3</v>
      </c>
      <c r="B12" s="58" t="s">
        <v>35</v>
      </c>
      <c r="C12" s="59">
        <v>76436.468393999996</v>
      </c>
      <c r="D12" s="60">
        <v>0</v>
      </c>
      <c r="E12" s="60">
        <v>2485.2929210000002</v>
      </c>
      <c r="F12" s="60">
        <v>0</v>
      </c>
      <c r="G12" s="60">
        <v>-7496.3142200000002</v>
      </c>
      <c r="H12" s="61">
        <v>0</v>
      </c>
      <c r="I12" s="62">
        <f t="shared" si="0"/>
        <v>71425.447094999996</v>
      </c>
      <c r="K12" s="46"/>
    </row>
    <row r="13" spans="1:11" ht="18" customHeight="1" x14ac:dyDescent="0.2">
      <c r="A13" s="57">
        <f t="shared" si="1"/>
        <v>4</v>
      </c>
      <c r="B13" s="58" t="s">
        <v>36</v>
      </c>
      <c r="C13" s="59">
        <v>35.519961000000002</v>
      </c>
      <c r="D13" s="60">
        <v>0</v>
      </c>
      <c r="E13" s="60">
        <v>-3.4160000000000002E-3</v>
      </c>
      <c r="F13" s="60">
        <v>0</v>
      </c>
      <c r="G13" s="60">
        <v>0</v>
      </c>
      <c r="H13" s="61">
        <v>0</v>
      </c>
      <c r="I13" s="62">
        <f t="shared" si="0"/>
        <v>35.516545000000001</v>
      </c>
      <c r="K13" s="46"/>
    </row>
    <row r="14" spans="1:11" ht="18" customHeight="1" x14ac:dyDescent="0.2">
      <c r="A14" s="57">
        <f t="shared" si="1"/>
        <v>5</v>
      </c>
      <c r="B14" s="58" t="s">
        <v>37</v>
      </c>
      <c r="C14" s="59">
        <v>-933.16447800000003</v>
      </c>
      <c r="D14" s="60">
        <v>0</v>
      </c>
      <c r="E14" s="60">
        <v>-1.4484900000000001</v>
      </c>
      <c r="F14" s="60">
        <v>0</v>
      </c>
      <c r="G14" s="60">
        <v>0</v>
      </c>
      <c r="H14" s="61">
        <v>0</v>
      </c>
      <c r="I14" s="62">
        <f t="shared" si="0"/>
        <v>-934.61296800000002</v>
      </c>
      <c r="K14" s="46"/>
    </row>
    <row r="15" spans="1:11" ht="18" customHeight="1" x14ac:dyDescent="0.2">
      <c r="A15" s="57">
        <f t="shared" si="1"/>
        <v>6</v>
      </c>
      <c r="B15" s="58" t="s">
        <v>38</v>
      </c>
      <c r="C15" s="59">
        <v>165.891705</v>
      </c>
      <c r="D15" s="60">
        <v>0</v>
      </c>
      <c r="E15" s="60">
        <v>-2.6644999999999999E-2</v>
      </c>
      <c r="F15" s="60">
        <v>0</v>
      </c>
      <c r="G15" s="60">
        <v>939.57394899999997</v>
      </c>
      <c r="H15" s="61">
        <v>0</v>
      </c>
      <c r="I15" s="62">
        <f t="shared" si="0"/>
        <v>1105.4390089999999</v>
      </c>
      <c r="K15" s="46"/>
    </row>
    <row r="16" spans="1:11" ht="18" customHeight="1" x14ac:dyDescent="0.2">
      <c r="A16" s="57">
        <f t="shared" si="1"/>
        <v>7</v>
      </c>
      <c r="B16" s="58" t="s">
        <v>39</v>
      </c>
      <c r="C16" s="59">
        <v>9477.2444990000004</v>
      </c>
      <c r="D16" s="60">
        <v>0</v>
      </c>
      <c r="E16" s="60">
        <v>-0.74814099999999994</v>
      </c>
      <c r="F16" s="60">
        <v>0</v>
      </c>
      <c r="G16" s="60">
        <v>-974.84666700000002</v>
      </c>
      <c r="H16" s="61">
        <v>0</v>
      </c>
      <c r="I16" s="62">
        <f t="shared" si="0"/>
        <v>8501.6496910000005</v>
      </c>
      <c r="K16" s="46"/>
    </row>
    <row r="17" spans="1:11" ht="18" customHeight="1" x14ac:dyDescent="0.2">
      <c r="A17" s="57">
        <f t="shared" si="1"/>
        <v>8</v>
      </c>
      <c r="B17" s="58" t="s">
        <v>40</v>
      </c>
      <c r="C17" s="59">
        <v>1285.9131379999999</v>
      </c>
      <c r="D17" s="60">
        <v>0</v>
      </c>
      <c r="E17" s="60">
        <v>-8.7939999999999997E-3</v>
      </c>
      <c r="F17" s="60">
        <v>0</v>
      </c>
      <c r="G17" s="60">
        <v>0</v>
      </c>
      <c r="H17" s="61">
        <v>0</v>
      </c>
      <c r="I17" s="62">
        <f t="shared" si="0"/>
        <v>1285.9043439999998</v>
      </c>
      <c r="K17" s="46"/>
    </row>
    <row r="18" spans="1:11" ht="18" customHeight="1" x14ac:dyDescent="0.2">
      <c r="A18" s="57">
        <f t="shared" si="1"/>
        <v>9</v>
      </c>
      <c r="B18" s="58" t="s">
        <v>41</v>
      </c>
      <c r="C18" s="59">
        <v>36.359943999999999</v>
      </c>
      <c r="D18" s="60">
        <v>0</v>
      </c>
      <c r="E18" s="60">
        <v>-4.1130000000000003E-3</v>
      </c>
      <c r="F18" s="60">
        <v>0</v>
      </c>
      <c r="G18" s="60">
        <v>0</v>
      </c>
      <c r="H18" s="61">
        <v>0</v>
      </c>
      <c r="I18" s="62">
        <f t="shared" si="0"/>
        <v>36.355831000000002</v>
      </c>
      <c r="K18" s="46"/>
    </row>
    <row r="19" spans="1:11" ht="18" customHeight="1" x14ac:dyDescent="0.2">
      <c r="A19" s="57">
        <f t="shared" si="1"/>
        <v>10</v>
      </c>
      <c r="B19" s="58" t="s">
        <v>42</v>
      </c>
      <c r="C19" s="59">
        <v>-104968.371141</v>
      </c>
      <c r="D19" s="60">
        <v>0</v>
      </c>
      <c r="E19" s="60">
        <v>1338.936447</v>
      </c>
      <c r="F19" s="60">
        <v>0</v>
      </c>
      <c r="G19" s="60">
        <v>16644.415575999999</v>
      </c>
      <c r="H19" s="61">
        <v>0</v>
      </c>
      <c r="I19" s="62">
        <f t="shared" si="0"/>
        <v>-86985.019117999997</v>
      </c>
      <c r="K19" s="46"/>
    </row>
    <row r="20" spans="1:11" ht="18" customHeight="1" x14ac:dyDescent="0.2">
      <c r="A20" s="57">
        <f t="shared" si="1"/>
        <v>11</v>
      </c>
      <c r="B20" s="58" t="s">
        <v>43</v>
      </c>
      <c r="C20" s="59">
        <v>-10363.993941000001</v>
      </c>
      <c r="D20" s="60">
        <v>0</v>
      </c>
      <c r="E20" s="60">
        <v>-22.188791999999999</v>
      </c>
      <c r="F20" s="60">
        <v>0</v>
      </c>
      <c r="G20" s="60">
        <v>0</v>
      </c>
      <c r="H20" s="61">
        <v>0</v>
      </c>
      <c r="I20" s="62">
        <f t="shared" si="0"/>
        <v>-10386.182733000001</v>
      </c>
      <c r="K20" s="46"/>
    </row>
    <row r="21" spans="1:11" ht="18" customHeight="1" x14ac:dyDescent="0.2">
      <c r="A21" s="57">
        <f t="shared" si="1"/>
        <v>12</v>
      </c>
      <c r="B21" s="58" t="s">
        <v>44</v>
      </c>
      <c r="C21" s="59">
        <v>-877489.05130299996</v>
      </c>
      <c r="D21" s="60">
        <v>0</v>
      </c>
      <c r="E21" s="60">
        <v>9607.506421</v>
      </c>
      <c r="F21" s="60">
        <v>0</v>
      </c>
      <c r="G21" s="60">
        <v>-3505.2656689999999</v>
      </c>
      <c r="H21" s="61">
        <v>0</v>
      </c>
      <c r="I21" s="62">
        <f t="shared" si="0"/>
        <v>-871386.81055099994</v>
      </c>
      <c r="K21" s="46"/>
    </row>
    <row r="22" spans="1:11" ht="18" customHeight="1" x14ac:dyDescent="0.2">
      <c r="A22" s="57">
        <f t="shared" si="1"/>
        <v>13</v>
      </c>
      <c r="B22" s="58" t="s">
        <v>45</v>
      </c>
      <c r="C22" s="59">
        <v>24539.400928999999</v>
      </c>
      <c r="D22" s="60">
        <v>0</v>
      </c>
      <c r="E22" s="60">
        <v>32403.688928</v>
      </c>
      <c r="F22" s="60">
        <v>20119.525000000001</v>
      </c>
      <c r="G22" s="60">
        <v>-166.60715300000001</v>
      </c>
      <c r="H22" s="61">
        <v>0</v>
      </c>
      <c r="I22" s="62">
        <f t="shared" si="0"/>
        <v>76896.007704000003</v>
      </c>
      <c r="K22" s="46"/>
    </row>
    <row r="23" spans="1:11" ht="18" customHeight="1" x14ac:dyDescent="0.2">
      <c r="A23" s="57">
        <f t="shared" si="1"/>
        <v>14</v>
      </c>
      <c r="B23" s="58" t="s">
        <v>46</v>
      </c>
      <c r="C23" s="59">
        <v>-0.97839799999999999</v>
      </c>
      <c r="D23" s="60">
        <v>0</v>
      </c>
      <c r="E23" s="60">
        <v>-8.92E-4</v>
      </c>
      <c r="F23" s="60">
        <v>0</v>
      </c>
      <c r="G23" s="60">
        <v>0</v>
      </c>
      <c r="H23" s="61">
        <v>0</v>
      </c>
      <c r="I23" s="62">
        <f t="shared" si="0"/>
        <v>-0.97928999999999999</v>
      </c>
      <c r="K23" s="46"/>
    </row>
    <row r="24" spans="1:11" ht="18" customHeight="1" x14ac:dyDescent="0.2">
      <c r="A24" s="57">
        <f t="shared" si="1"/>
        <v>15</v>
      </c>
      <c r="B24" s="58" t="s">
        <v>47</v>
      </c>
      <c r="C24" s="59">
        <v>26237.065583</v>
      </c>
      <c r="D24" s="60">
        <v>0</v>
      </c>
      <c r="E24" s="60">
        <v>0</v>
      </c>
      <c r="F24" s="60">
        <v>0</v>
      </c>
      <c r="G24" s="60">
        <v>13951.442282</v>
      </c>
      <c r="H24" s="61">
        <v>0</v>
      </c>
      <c r="I24" s="62">
        <f t="shared" si="0"/>
        <v>40188.507865</v>
      </c>
      <c r="K24" s="46"/>
    </row>
    <row r="25" spans="1:11" ht="18" customHeight="1" x14ac:dyDescent="0.2">
      <c r="A25" s="57">
        <f t="shared" si="1"/>
        <v>16</v>
      </c>
      <c r="B25" s="58" t="s">
        <v>48</v>
      </c>
      <c r="C25" s="59">
        <v>7495.9336510000003</v>
      </c>
      <c r="D25" s="60">
        <v>0</v>
      </c>
      <c r="E25" s="60">
        <v>32.73545</v>
      </c>
      <c r="F25" s="60">
        <v>0</v>
      </c>
      <c r="G25" s="60">
        <v>3067.1156019999999</v>
      </c>
      <c r="H25" s="61">
        <v>0</v>
      </c>
      <c r="I25" s="62">
        <f t="shared" si="0"/>
        <v>10595.784703000001</v>
      </c>
      <c r="K25" s="46"/>
    </row>
    <row r="26" spans="1:11" ht="18" customHeight="1" x14ac:dyDescent="0.2">
      <c r="A26" s="57">
        <f t="shared" si="1"/>
        <v>17</v>
      </c>
      <c r="B26" s="63" t="s">
        <v>49</v>
      </c>
      <c r="C26" s="64">
        <v>61566.240020999998</v>
      </c>
      <c r="D26" s="65">
        <v>0</v>
      </c>
      <c r="E26" s="65">
        <v>-10.387738000000001</v>
      </c>
      <c r="F26" s="65">
        <v>0</v>
      </c>
      <c r="G26" s="65">
        <v>1111.404442</v>
      </c>
      <c r="H26" s="66">
        <v>0</v>
      </c>
      <c r="I26" s="62">
        <f t="shared" si="0"/>
        <v>62667.256724999999</v>
      </c>
      <c r="K26" s="46"/>
    </row>
    <row r="27" spans="1:11" ht="18" customHeight="1" x14ac:dyDescent="0.2">
      <c r="A27" s="57">
        <f t="shared" si="1"/>
        <v>18</v>
      </c>
      <c r="B27" s="63" t="s">
        <v>50</v>
      </c>
      <c r="C27" s="64">
        <v>0</v>
      </c>
      <c r="D27" s="65">
        <v>0</v>
      </c>
      <c r="E27" s="65">
        <v>0</v>
      </c>
      <c r="F27" s="65">
        <v>0</v>
      </c>
      <c r="G27" s="65">
        <v>0</v>
      </c>
      <c r="H27" s="66">
        <v>0</v>
      </c>
      <c r="I27" s="62">
        <f t="shared" si="0"/>
        <v>0</v>
      </c>
      <c r="K27" s="46"/>
    </row>
    <row r="28" spans="1:11" ht="18" customHeight="1" x14ac:dyDescent="0.2">
      <c r="A28" s="57">
        <f t="shared" si="1"/>
        <v>19</v>
      </c>
      <c r="B28" s="63" t="s">
        <v>51</v>
      </c>
      <c r="C28" s="64">
        <v>-2827919.386252</v>
      </c>
      <c r="D28" s="65">
        <v>0</v>
      </c>
      <c r="E28" s="65">
        <v>-5930.9997880000001</v>
      </c>
      <c r="F28" s="65">
        <v>6299.6</v>
      </c>
      <c r="G28" s="65">
        <v>-48525.028469999997</v>
      </c>
      <c r="H28" s="66">
        <v>0</v>
      </c>
      <c r="I28" s="62">
        <f t="shared" si="0"/>
        <v>-2876075.8145099995</v>
      </c>
      <c r="K28" s="46"/>
    </row>
    <row r="29" spans="1:11" ht="18" customHeight="1" x14ac:dyDescent="0.2">
      <c r="A29" s="57">
        <f t="shared" si="1"/>
        <v>20</v>
      </c>
      <c r="B29" s="63" t="s">
        <v>52</v>
      </c>
      <c r="C29" s="64">
        <v>199270.93569300001</v>
      </c>
      <c r="D29" s="65">
        <v>0</v>
      </c>
      <c r="E29" s="65">
        <v>0</v>
      </c>
      <c r="F29" s="65">
        <v>0</v>
      </c>
      <c r="G29" s="65">
        <v>0</v>
      </c>
      <c r="H29" s="66">
        <v>0</v>
      </c>
      <c r="I29" s="62">
        <f t="shared" si="0"/>
        <v>199270.93569300001</v>
      </c>
      <c r="K29" s="46"/>
    </row>
    <row r="30" spans="1:11" ht="18" customHeight="1" x14ac:dyDescent="0.2">
      <c r="A30" s="57">
        <f t="shared" si="1"/>
        <v>21</v>
      </c>
      <c r="B30" s="63" t="s">
        <v>53</v>
      </c>
      <c r="C30" s="64">
        <v>134330.87946</v>
      </c>
      <c r="D30" s="65">
        <v>0</v>
      </c>
      <c r="E30" s="65">
        <v>-0.13200600000000001</v>
      </c>
      <c r="F30" s="65">
        <v>0</v>
      </c>
      <c r="G30" s="65">
        <v>3108.4586450000002</v>
      </c>
      <c r="H30" s="66">
        <v>0</v>
      </c>
      <c r="I30" s="62">
        <f t="shared" si="0"/>
        <v>137439.206099</v>
      </c>
      <c r="K30" s="46"/>
    </row>
    <row r="31" spans="1:11" ht="18" customHeight="1" x14ac:dyDescent="0.2">
      <c r="A31" s="57">
        <f t="shared" si="1"/>
        <v>22</v>
      </c>
      <c r="B31" s="63" t="s">
        <v>172</v>
      </c>
      <c r="C31" s="64">
        <v>1140989.4565270001</v>
      </c>
      <c r="D31" s="65">
        <v>0</v>
      </c>
      <c r="E31" s="65">
        <v>50204.967234000003</v>
      </c>
      <c r="F31" s="65">
        <v>13966.725</v>
      </c>
      <c r="G31" s="65">
        <v>-571.02343299999995</v>
      </c>
      <c r="H31" s="66">
        <v>0</v>
      </c>
      <c r="I31" s="62">
        <f t="shared" si="0"/>
        <v>1204590.1253280002</v>
      </c>
      <c r="K31" s="46"/>
    </row>
    <row r="32" spans="1:11" ht="18" customHeight="1" x14ac:dyDescent="0.2">
      <c r="A32" s="57">
        <f t="shared" si="1"/>
        <v>23</v>
      </c>
      <c r="B32" s="63" t="s">
        <v>54</v>
      </c>
      <c r="C32" s="64">
        <v>68053.105236000003</v>
      </c>
      <c r="D32" s="65">
        <v>0</v>
      </c>
      <c r="E32" s="65">
        <v>12136.796484</v>
      </c>
      <c r="F32" s="65">
        <v>10094</v>
      </c>
      <c r="G32" s="65">
        <v>-20225.560807000002</v>
      </c>
      <c r="H32" s="66">
        <v>0</v>
      </c>
      <c r="I32" s="62">
        <f t="shared" si="0"/>
        <v>70058.340913000007</v>
      </c>
      <c r="K32" s="46"/>
    </row>
    <row r="33" spans="1:11" ht="18" customHeight="1" x14ac:dyDescent="0.2">
      <c r="A33" s="57">
        <f t="shared" si="1"/>
        <v>24</v>
      </c>
      <c r="B33" s="63" t="s">
        <v>173</v>
      </c>
      <c r="C33" s="64">
        <v>106768.621243</v>
      </c>
      <c r="D33" s="65">
        <v>0</v>
      </c>
      <c r="E33" s="65">
        <v>21204.202938999999</v>
      </c>
      <c r="F33" s="65">
        <v>0</v>
      </c>
      <c r="G33" s="65">
        <v>7455.1670809999996</v>
      </c>
      <c r="H33" s="66">
        <v>0</v>
      </c>
      <c r="I33" s="62">
        <f t="shared" si="0"/>
        <v>135427.991263</v>
      </c>
      <c r="K33" s="46"/>
    </row>
    <row r="34" spans="1:11" ht="18" customHeight="1" x14ac:dyDescent="0.2">
      <c r="A34" s="57">
        <f t="shared" si="1"/>
        <v>25</v>
      </c>
      <c r="B34" s="63" t="s">
        <v>55</v>
      </c>
      <c r="C34" s="64">
        <v>-952514.24764399999</v>
      </c>
      <c r="D34" s="65">
        <v>0</v>
      </c>
      <c r="E34" s="65">
        <v>-1977.174505</v>
      </c>
      <c r="F34" s="65">
        <v>0</v>
      </c>
      <c r="G34" s="65">
        <v>0</v>
      </c>
      <c r="H34" s="66">
        <v>0</v>
      </c>
      <c r="I34" s="62">
        <f t="shared" si="0"/>
        <v>-954491.42214899999</v>
      </c>
      <c r="K34" s="46"/>
    </row>
    <row r="35" spans="1:11" ht="18" customHeight="1" x14ac:dyDescent="0.2">
      <c r="A35" s="57">
        <f t="shared" si="1"/>
        <v>26</v>
      </c>
      <c r="B35" s="63" t="s">
        <v>56</v>
      </c>
      <c r="C35" s="64">
        <v>-4.4053500000000003</v>
      </c>
      <c r="D35" s="65">
        <v>0</v>
      </c>
      <c r="E35" s="65">
        <v>0</v>
      </c>
      <c r="F35" s="65">
        <v>0</v>
      </c>
      <c r="G35" s="65">
        <v>0</v>
      </c>
      <c r="H35" s="66">
        <v>0</v>
      </c>
      <c r="I35" s="62">
        <f t="shared" si="0"/>
        <v>-4.4053500000000003</v>
      </c>
      <c r="K35" s="46"/>
    </row>
    <row r="36" spans="1:11" ht="18" customHeight="1" x14ac:dyDescent="0.2">
      <c r="A36" s="57">
        <f t="shared" si="1"/>
        <v>27</v>
      </c>
      <c r="B36" s="63" t="s">
        <v>57</v>
      </c>
      <c r="C36" s="64">
        <v>11084.805468</v>
      </c>
      <c r="D36" s="65">
        <v>0</v>
      </c>
      <c r="E36" s="65">
        <v>0</v>
      </c>
      <c r="F36" s="65">
        <v>0</v>
      </c>
      <c r="G36" s="65">
        <v>0</v>
      </c>
      <c r="H36" s="66">
        <v>0</v>
      </c>
      <c r="I36" s="62">
        <f t="shared" si="0"/>
        <v>11084.805468</v>
      </c>
      <c r="K36" s="46"/>
    </row>
    <row r="37" spans="1:11" ht="18" customHeight="1" x14ac:dyDescent="0.2">
      <c r="A37" s="57">
        <f t="shared" si="1"/>
        <v>28</v>
      </c>
      <c r="B37" s="63" t="s">
        <v>58</v>
      </c>
      <c r="C37" s="64">
        <v>-309.19816200000002</v>
      </c>
      <c r="D37" s="65">
        <v>0</v>
      </c>
      <c r="E37" s="65">
        <v>-0.83478600000000003</v>
      </c>
      <c r="F37" s="65">
        <v>0</v>
      </c>
      <c r="G37" s="65">
        <v>-6958.0450090000004</v>
      </c>
      <c r="H37" s="66">
        <v>0</v>
      </c>
      <c r="I37" s="62">
        <f t="shared" si="0"/>
        <v>-7268.0779570000004</v>
      </c>
      <c r="K37" s="46"/>
    </row>
    <row r="38" spans="1:11" ht="18" customHeight="1" x14ac:dyDescent="0.2">
      <c r="A38" s="57">
        <f t="shared" si="1"/>
        <v>29</v>
      </c>
      <c r="B38" s="63" t="s">
        <v>59</v>
      </c>
      <c r="C38" s="64">
        <v>0</v>
      </c>
      <c r="D38" s="65">
        <v>0</v>
      </c>
      <c r="E38" s="65">
        <v>1492.087683</v>
      </c>
      <c r="F38" s="65">
        <v>0</v>
      </c>
      <c r="G38" s="65">
        <v>1487.930179</v>
      </c>
      <c r="H38" s="66">
        <v>0</v>
      </c>
      <c r="I38" s="62">
        <f t="shared" si="0"/>
        <v>2980.0178619999997</v>
      </c>
      <c r="K38" s="46"/>
    </row>
    <row r="39" spans="1:11" ht="18" customHeight="1" x14ac:dyDescent="0.2">
      <c r="A39" s="57">
        <f t="shared" si="1"/>
        <v>30</v>
      </c>
      <c r="B39" s="63" t="s">
        <v>60</v>
      </c>
      <c r="C39" s="64">
        <v>66.207009999999997</v>
      </c>
      <c r="D39" s="65">
        <v>0</v>
      </c>
      <c r="E39" s="65">
        <v>0</v>
      </c>
      <c r="F39" s="65">
        <v>0</v>
      </c>
      <c r="G39" s="65">
        <v>-57.076894000000003</v>
      </c>
      <c r="H39" s="66">
        <v>0</v>
      </c>
      <c r="I39" s="62">
        <f t="shared" si="0"/>
        <v>9.1301159999999939</v>
      </c>
      <c r="K39" s="46"/>
    </row>
    <row r="40" spans="1:11" ht="18" customHeight="1" x14ac:dyDescent="0.2">
      <c r="A40" s="57">
        <f t="shared" si="1"/>
        <v>31</v>
      </c>
      <c r="B40" s="63" t="s">
        <v>61</v>
      </c>
      <c r="C40" s="64">
        <v>0</v>
      </c>
      <c r="D40" s="65">
        <v>0</v>
      </c>
      <c r="E40" s="65">
        <v>0</v>
      </c>
      <c r="F40" s="65">
        <v>0</v>
      </c>
      <c r="G40" s="65">
        <v>0</v>
      </c>
      <c r="H40" s="66">
        <v>0</v>
      </c>
      <c r="I40" s="62">
        <f t="shared" si="0"/>
        <v>0</v>
      </c>
      <c r="K40" s="46"/>
    </row>
    <row r="41" spans="1:11" ht="18" customHeight="1" x14ac:dyDescent="0.2">
      <c r="A41" s="57">
        <f t="shared" si="1"/>
        <v>32</v>
      </c>
      <c r="B41" s="63" t="s">
        <v>62</v>
      </c>
      <c r="C41" s="64">
        <v>-62.476720999999998</v>
      </c>
      <c r="D41" s="65">
        <v>0</v>
      </c>
      <c r="E41" s="65">
        <v>-4.8719999999999999E-2</v>
      </c>
      <c r="F41" s="65">
        <v>0</v>
      </c>
      <c r="G41" s="65">
        <v>-95.167760999999999</v>
      </c>
      <c r="H41" s="66">
        <v>0</v>
      </c>
      <c r="I41" s="62">
        <f t="shared" si="0"/>
        <v>-157.69320199999999</v>
      </c>
      <c r="K41" s="46"/>
    </row>
    <row r="42" spans="1:11" ht="18" customHeight="1" x14ac:dyDescent="0.2">
      <c r="A42" s="57">
        <f t="shared" si="1"/>
        <v>33</v>
      </c>
      <c r="B42" s="63" t="s">
        <v>63</v>
      </c>
      <c r="C42" s="64">
        <v>-363793.46343599999</v>
      </c>
      <c r="D42" s="65">
        <v>0</v>
      </c>
      <c r="E42" s="65">
        <v>1305.3771830000001</v>
      </c>
      <c r="F42" s="65">
        <v>0</v>
      </c>
      <c r="G42" s="65">
        <v>12718.448055000001</v>
      </c>
      <c r="H42" s="66">
        <v>0</v>
      </c>
      <c r="I42" s="62">
        <f t="shared" si="0"/>
        <v>-349769.63819800003</v>
      </c>
      <c r="K42" s="46"/>
    </row>
    <row r="43" spans="1:11" ht="18" customHeight="1" x14ac:dyDescent="0.2">
      <c r="A43" s="57">
        <f t="shared" si="1"/>
        <v>34</v>
      </c>
      <c r="B43" s="63" t="s">
        <v>64</v>
      </c>
      <c r="C43" s="64">
        <v>100206.96296200001</v>
      </c>
      <c r="D43" s="65">
        <v>0</v>
      </c>
      <c r="E43" s="65">
        <v>24.177268999999999</v>
      </c>
      <c r="F43" s="65">
        <v>0</v>
      </c>
      <c r="G43" s="65">
        <v>1307.6703170000001</v>
      </c>
      <c r="H43" s="66">
        <v>0</v>
      </c>
      <c r="I43" s="62">
        <f t="shared" si="0"/>
        <v>101538.81054800001</v>
      </c>
      <c r="K43" s="46"/>
    </row>
    <row r="44" spans="1:11" ht="18" customHeight="1" x14ac:dyDescent="0.2">
      <c r="A44" s="57">
        <f t="shared" si="1"/>
        <v>35</v>
      </c>
      <c r="B44" s="63" t="s">
        <v>65</v>
      </c>
      <c r="C44" s="64">
        <v>-6679.6698809999998</v>
      </c>
      <c r="D44" s="65">
        <v>0</v>
      </c>
      <c r="E44" s="65">
        <v>4375.9524719999999</v>
      </c>
      <c r="F44" s="65">
        <v>0</v>
      </c>
      <c r="G44" s="65">
        <v>8473.9049539999996</v>
      </c>
      <c r="H44" s="66">
        <v>0</v>
      </c>
      <c r="I44" s="62">
        <f t="shared" si="0"/>
        <v>6170.1875449999998</v>
      </c>
      <c r="K44" s="46"/>
    </row>
    <row r="45" spans="1:11" ht="18" customHeight="1" x14ac:dyDescent="0.2">
      <c r="A45" s="67">
        <f t="shared" si="1"/>
        <v>36</v>
      </c>
      <c r="B45" s="63" t="s">
        <v>66</v>
      </c>
      <c r="C45" s="64">
        <v>44687.129509999999</v>
      </c>
      <c r="D45" s="65">
        <v>0</v>
      </c>
      <c r="E45" s="65">
        <v>15005.849716999999</v>
      </c>
      <c r="F45" s="65">
        <v>116571.06</v>
      </c>
      <c r="G45" s="65">
        <v>1551.7976659999999</v>
      </c>
      <c r="H45" s="66">
        <v>0</v>
      </c>
      <c r="I45" s="62">
        <f t="shared" si="0"/>
        <v>177815.836893</v>
      </c>
      <c r="K45" s="46"/>
    </row>
    <row r="46" spans="1:11" ht="18" customHeight="1" x14ac:dyDescent="0.2">
      <c r="A46" s="67">
        <f t="shared" si="1"/>
        <v>37</v>
      </c>
      <c r="B46" s="63" t="s">
        <v>67</v>
      </c>
      <c r="C46" s="64">
        <v>697536.77477200003</v>
      </c>
      <c r="D46" s="65">
        <v>0</v>
      </c>
      <c r="E46" s="65">
        <v>0</v>
      </c>
      <c r="F46" s="65">
        <v>0</v>
      </c>
      <c r="G46" s="65">
        <v>283.49515200000002</v>
      </c>
      <c r="H46" s="66">
        <v>0</v>
      </c>
      <c r="I46" s="62">
        <f t="shared" si="0"/>
        <v>697820.26992400002</v>
      </c>
      <c r="K46" s="46"/>
    </row>
    <row r="47" spans="1:11" ht="18" customHeight="1" x14ac:dyDescent="0.2">
      <c r="A47" s="67">
        <f t="shared" si="1"/>
        <v>38</v>
      </c>
      <c r="B47" s="63" t="s">
        <v>68</v>
      </c>
      <c r="C47" s="64">
        <v>5190225.6198399998</v>
      </c>
      <c r="D47" s="65">
        <v>0</v>
      </c>
      <c r="E47" s="65">
        <v>37759.776360999997</v>
      </c>
      <c r="F47" s="65">
        <v>684313.78304999997</v>
      </c>
      <c r="G47" s="65">
        <v>24378.141901999999</v>
      </c>
      <c r="H47" s="66">
        <v>0</v>
      </c>
      <c r="I47" s="62">
        <f t="shared" si="0"/>
        <v>5936677.3211529991</v>
      </c>
      <c r="K47" s="46"/>
    </row>
    <row r="48" spans="1:11" ht="18" customHeight="1" x14ac:dyDescent="0.2">
      <c r="A48" s="67">
        <f t="shared" si="1"/>
        <v>39</v>
      </c>
      <c r="B48" s="63" t="s">
        <v>69</v>
      </c>
      <c r="C48" s="64">
        <v>863335.36092799995</v>
      </c>
      <c r="D48" s="65">
        <v>0</v>
      </c>
      <c r="E48" s="65">
        <v>11272.545905000001</v>
      </c>
      <c r="F48" s="65">
        <v>0</v>
      </c>
      <c r="G48" s="65">
        <v>15159.190344000001</v>
      </c>
      <c r="H48" s="66">
        <v>0</v>
      </c>
      <c r="I48" s="62">
        <f t="shared" si="0"/>
        <v>889767.0971769999</v>
      </c>
      <c r="K48" s="46"/>
    </row>
    <row r="49" spans="1:11" ht="18" customHeight="1" x14ac:dyDescent="0.2">
      <c r="A49" s="67">
        <f t="shared" si="1"/>
        <v>40</v>
      </c>
      <c r="B49" s="63" t="s">
        <v>70</v>
      </c>
      <c r="C49" s="64">
        <v>469807.80519899999</v>
      </c>
      <c r="D49" s="65">
        <v>0</v>
      </c>
      <c r="E49" s="65">
        <v>187288.08262100001</v>
      </c>
      <c r="F49" s="65">
        <v>0</v>
      </c>
      <c r="G49" s="65">
        <v>-5059.3577839999998</v>
      </c>
      <c r="H49" s="66">
        <v>0</v>
      </c>
      <c r="I49" s="62">
        <f t="shared" si="0"/>
        <v>652036.53003600007</v>
      </c>
      <c r="K49" s="46"/>
    </row>
    <row r="50" spans="1:11" ht="18" customHeight="1" x14ac:dyDescent="0.2">
      <c r="A50" s="67">
        <f t="shared" si="1"/>
        <v>41</v>
      </c>
      <c r="B50" s="63" t="s">
        <v>71</v>
      </c>
      <c r="C50" s="64">
        <v>5100.2127979999996</v>
      </c>
      <c r="D50" s="65">
        <v>0</v>
      </c>
      <c r="E50" s="65">
        <v>-5.2068000000000003E-2</v>
      </c>
      <c r="F50" s="65">
        <v>0</v>
      </c>
      <c r="G50" s="65">
        <v>0</v>
      </c>
      <c r="H50" s="66">
        <v>0</v>
      </c>
      <c r="I50" s="62">
        <f t="shared" si="0"/>
        <v>5100.1607299999996</v>
      </c>
      <c r="K50" s="46"/>
    </row>
    <row r="51" spans="1:11" ht="18" customHeight="1" x14ac:dyDescent="0.2">
      <c r="A51" s="67">
        <f t="shared" si="1"/>
        <v>42</v>
      </c>
      <c r="B51" s="63" t="s">
        <v>72</v>
      </c>
      <c r="C51" s="64">
        <v>92769.302855000002</v>
      </c>
      <c r="D51" s="65">
        <v>0</v>
      </c>
      <c r="E51" s="65">
        <v>-529.34900600000003</v>
      </c>
      <c r="F51" s="65">
        <v>159404.30499999999</v>
      </c>
      <c r="G51" s="65">
        <v>2600.2153010000002</v>
      </c>
      <c r="H51" s="66">
        <v>0</v>
      </c>
      <c r="I51" s="62">
        <f t="shared" si="0"/>
        <v>254244.47414999997</v>
      </c>
      <c r="K51" s="46"/>
    </row>
    <row r="52" spans="1:11" ht="18" customHeight="1" x14ac:dyDescent="0.2">
      <c r="A52" s="67">
        <f t="shared" si="1"/>
        <v>43</v>
      </c>
      <c r="B52" s="63" t="s">
        <v>73</v>
      </c>
      <c r="C52" s="64">
        <v>-13326.102099</v>
      </c>
      <c r="D52" s="65">
        <v>0</v>
      </c>
      <c r="E52" s="65">
        <v>-159.43804299999999</v>
      </c>
      <c r="F52" s="65">
        <v>0</v>
      </c>
      <c r="G52" s="65">
        <v>-25.351825999999999</v>
      </c>
      <c r="H52" s="66">
        <v>0</v>
      </c>
      <c r="I52" s="62">
        <f t="shared" si="0"/>
        <v>-13510.891968</v>
      </c>
      <c r="K52" s="46"/>
    </row>
    <row r="53" spans="1:11" ht="18" customHeight="1" x14ac:dyDescent="0.2">
      <c r="A53" s="67">
        <f t="shared" si="1"/>
        <v>44</v>
      </c>
      <c r="B53" s="63" t="s">
        <v>74</v>
      </c>
      <c r="C53" s="64">
        <v>80.133635999999996</v>
      </c>
      <c r="D53" s="65">
        <v>0</v>
      </c>
      <c r="E53" s="65">
        <v>-5.9500000000000004E-4</v>
      </c>
      <c r="F53" s="65">
        <v>0</v>
      </c>
      <c r="G53" s="65">
        <v>0</v>
      </c>
      <c r="H53" s="66">
        <v>0</v>
      </c>
      <c r="I53" s="62">
        <f t="shared" si="0"/>
        <v>80.133040999999992</v>
      </c>
      <c r="K53" s="46"/>
    </row>
    <row r="54" spans="1:11" ht="18" customHeight="1" x14ac:dyDescent="0.2">
      <c r="A54" s="67">
        <f t="shared" si="1"/>
        <v>45</v>
      </c>
      <c r="B54" s="63" t="s">
        <v>75</v>
      </c>
      <c r="C54" s="64">
        <v>-389026.405921</v>
      </c>
      <c r="D54" s="65">
        <v>0</v>
      </c>
      <c r="E54" s="65">
        <v>218165.89181199999</v>
      </c>
      <c r="F54" s="65">
        <v>0</v>
      </c>
      <c r="G54" s="65">
        <v>667.66742899999997</v>
      </c>
      <c r="H54" s="66">
        <v>0</v>
      </c>
      <c r="I54" s="62">
        <f t="shared" si="0"/>
        <v>-170192.84668000002</v>
      </c>
      <c r="K54" s="46"/>
    </row>
    <row r="55" spans="1:11" ht="18" customHeight="1" x14ac:dyDescent="0.2">
      <c r="A55" s="67">
        <f t="shared" si="1"/>
        <v>46</v>
      </c>
      <c r="B55" s="63" t="s">
        <v>76</v>
      </c>
      <c r="C55" s="64">
        <v>42797.946164000001</v>
      </c>
      <c r="D55" s="65">
        <v>0</v>
      </c>
      <c r="E55" s="65">
        <v>0</v>
      </c>
      <c r="F55" s="65">
        <v>0</v>
      </c>
      <c r="G55" s="65">
        <v>-3678.666667</v>
      </c>
      <c r="H55" s="66">
        <v>0</v>
      </c>
      <c r="I55" s="62">
        <f t="shared" si="0"/>
        <v>39119.279497000003</v>
      </c>
      <c r="K55" s="46"/>
    </row>
    <row r="56" spans="1:11" ht="18" customHeight="1" x14ac:dyDescent="0.2">
      <c r="A56" s="67">
        <f t="shared" si="1"/>
        <v>47</v>
      </c>
      <c r="B56" s="63" t="s">
        <v>77</v>
      </c>
      <c r="C56" s="64">
        <v>299.11389300000002</v>
      </c>
      <c r="D56" s="65">
        <v>0</v>
      </c>
      <c r="E56" s="65">
        <v>-9.3818560000000009</v>
      </c>
      <c r="F56" s="65">
        <v>0</v>
      </c>
      <c r="G56" s="65">
        <v>12475.673878</v>
      </c>
      <c r="H56" s="66">
        <v>0</v>
      </c>
      <c r="I56" s="62">
        <f t="shared" si="0"/>
        <v>12765.405914999999</v>
      </c>
      <c r="K56" s="46"/>
    </row>
    <row r="57" spans="1:11" ht="18" customHeight="1" x14ac:dyDescent="0.2">
      <c r="A57" s="67">
        <f t="shared" si="1"/>
        <v>48</v>
      </c>
      <c r="B57" s="63" t="s">
        <v>78</v>
      </c>
      <c r="C57" s="64">
        <v>-5065.8388160000004</v>
      </c>
      <c r="D57" s="65">
        <v>0</v>
      </c>
      <c r="E57" s="65">
        <v>-10.676371</v>
      </c>
      <c r="F57" s="65">
        <v>0</v>
      </c>
      <c r="G57" s="65">
        <v>0</v>
      </c>
      <c r="H57" s="66">
        <v>0</v>
      </c>
      <c r="I57" s="62">
        <f t="shared" si="0"/>
        <v>-5076.515187</v>
      </c>
      <c r="K57" s="46"/>
    </row>
    <row r="58" spans="1:11" ht="18" customHeight="1" x14ac:dyDescent="0.2">
      <c r="A58" s="67">
        <f t="shared" si="1"/>
        <v>49</v>
      </c>
      <c r="B58" s="63" t="s">
        <v>79</v>
      </c>
      <c r="C58" s="64">
        <v>937801.95324499998</v>
      </c>
      <c r="D58" s="65">
        <v>0</v>
      </c>
      <c r="E58" s="65">
        <v>40.781692</v>
      </c>
      <c r="F58" s="65">
        <v>0</v>
      </c>
      <c r="G58" s="65">
        <v>22038.843556</v>
      </c>
      <c r="H58" s="66">
        <v>0</v>
      </c>
      <c r="I58" s="62">
        <f t="shared" si="0"/>
        <v>959881.57849300001</v>
      </c>
      <c r="K58" s="46"/>
    </row>
    <row r="59" spans="1:11" ht="18" customHeight="1" x14ac:dyDescent="0.2">
      <c r="A59" s="67">
        <f t="shared" si="1"/>
        <v>50</v>
      </c>
      <c r="B59" s="63" t="s">
        <v>80</v>
      </c>
      <c r="C59" s="64">
        <v>-515.50533099999996</v>
      </c>
      <c r="D59" s="65">
        <v>0</v>
      </c>
      <c r="E59" s="65">
        <v>-2.211684</v>
      </c>
      <c r="F59" s="65">
        <v>0</v>
      </c>
      <c r="G59" s="65">
        <v>0</v>
      </c>
      <c r="H59" s="66">
        <v>0</v>
      </c>
      <c r="I59" s="62">
        <f t="shared" si="0"/>
        <v>-517.71701499999995</v>
      </c>
      <c r="K59" s="46"/>
    </row>
    <row r="60" spans="1:11" ht="18" customHeight="1" x14ac:dyDescent="0.2">
      <c r="A60" s="67">
        <f t="shared" si="1"/>
        <v>51</v>
      </c>
      <c r="B60" s="63" t="s">
        <v>81</v>
      </c>
      <c r="C60" s="64">
        <v>1723.925939</v>
      </c>
      <c r="D60" s="65">
        <v>0</v>
      </c>
      <c r="E60" s="65">
        <v>-9.4899999999999997E-4</v>
      </c>
      <c r="F60" s="65">
        <v>0</v>
      </c>
      <c r="G60" s="65">
        <v>0</v>
      </c>
      <c r="H60" s="66">
        <v>0</v>
      </c>
      <c r="I60" s="62">
        <f t="shared" si="0"/>
        <v>1723.92499</v>
      </c>
      <c r="K60" s="46"/>
    </row>
    <row r="61" spans="1:11" ht="18" customHeight="1" x14ac:dyDescent="0.2">
      <c r="A61" s="67">
        <f t="shared" si="1"/>
        <v>52</v>
      </c>
      <c r="B61" s="63" t="s">
        <v>82</v>
      </c>
      <c r="C61" s="64">
        <v>-34153.020396</v>
      </c>
      <c r="D61" s="65">
        <v>0</v>
      </c>
      <c r="E61" s="65">
        <v>-32.426437</v>
      </c>
      <c r="F61" s="65">
        <v>221374.734</v>
      </c>
      <c r="G61" s="65">
        <v>4681.6400649999996</v>
      </c>
      <c r="H61" s="66">
        <v>0</v>
      </c>
      <c r="I61" s="62">
        <f t="shared" si="0"/>
        <v>191870.92723199999</v>
      </c>
      <c r="K61" s="46"/>
    </row>
    <row r="62" spans="1:11" ht="18" customHeight="1" x14ac:dyDescent="0.2">
      <c r="A62" s="67">
        <f t="shared" si="1"/>
        <v>53</v>
      </c>
      <c r="B62" s="63" t="s">
        <v>83</v>
      </c>
      <c r="C62" s="64">
        <v>158560.36108</v>
      </c>
      <c r="D62" s="65">
        <v>0</v>
      </c>
      <c r="E62" s="65">
        <v>34819.347382</v>
      </c>
      <c r="F62" s="65">
        <v>270932.88</v>
      </c>
      <c r="G62" s="65">
        <v>5949.5511660000002</v>
      </c>
      <c r="H62" s="66">
        <v>0</v>
      </c>
      <c r="I62" s="62">
        <f t="shared" si="0"/>
        <v>470262.13962800003</v>
      </c>
      <c r="K62" s="46"/>
    </row>
    <row r="63" spans="1:11" ht="18" customHeight="1" x14ac:dyDescent="0.2">
      <c r="A63" s="67">
        <f t="shared" si="1"/>
        <v>54</v>
      </c>
      <c r="B63" s="63" t="s">
        <v>84</v>
      </c>
      <c r="C63" s="64">
        <v>-129723.904159</v>
      </c>
      <c r="D63" s="65">
        <v>0</v>
      </c>
      <c r="E63" s="65">
        <v>90055.715377</v>
      </c>
      <c r="F63" s="65">
        <v>0</v>
      </c>
      <c r="G63" s="65">
        <v>-7602.2409580000003</v>
      </c>
      <c r="H63" s="66">
        <v>0</v>
      </c>
      <c r="I63" s="62">
        <f t="shared" si="0"/>
        <v>-47270.42974</v>
      </c>
      <c r="K63" s="46"/>
    </row>
    <row r="64" spans="1:11" ht="18" customHeight="1" x14ac:dyDescent="0.2">
      <c r="A64" s="67">
        <f t="shared" si="1"/>
        <v>55</v>
      </c>
      <c r="B64" s="63" t="s">
        <v>85</v>
      </c>
      <c r="C64" s="64">
        <v>1887.687527</v>
      </c>
      <c r="D64" s="65">
        <v>0</v>
      </c>
      <c r="E64" s="65">
        <v>-7.587E-3</v>
      </c>
      <c r="F64" s="65">
        <v>0</v>
      </c>
      <c r="G64" s="65">
        <v>0</v>
      </c>
      <c r="H64" s="66">
        <v>0</v>
      </c>
      <c r="I64" s="62">
        <f t="shared" si="0"/>
        <v>1887.67994</v>
      </c>
      <c r="K64" s="46"/>
    </row>
    <row r="65" spans="1:11" ht="18" customHeight="1" x14ac:dyDescent="0.2">
      <c r="A65" s="67">
        <f t="shared" si="1"/>
        <v>56</v>
      </c>
      <c r="B65" s="63" t="s">
        <v>86</v>
      </c>
      <c r="C65" s="64">
        <v>-8.2123500000000007</v>
      </c>
      <c r="D65" s="65">
        <v>0</v>
      </c>
      <c r="E65" s="65">
        <v>-2.0270000000000002E-3</v>
      </c>
      <c r="F65" s="65">
        <v>0</v>
      </c>
      <c r="G65" s="65">
        <v>0</v>
      </c>
      <c r="H65" s="66">
        <v>0</v>
      </c>
      <c r="I65" s="62">
        <f t="shared" si="0"/>
        <v>-8.2143770000000007</v>
      </c>
      <c r="K65" s="46"/>
    </row>
    <row r="66" spans="1:11" ht="18" customHeight="1" x14ac:dyDescent="0.2">
      <c r="A66" s="67">
        <f t="shared" si="1"/>
        <v>57</v>
      </c>
      <c r="B66" s="63" t="s">
        <v>174</v>
      </c>
      <c r="C66" s="64">
        <v>0</v>
      </c>
      <c r="D66" s="65">
        <v>0</v>
      </c>
      <c r="E66" s="65">
        <v>0</v>
      </c>
      <c r="F66" s="65">
        <v>0</v>
      </c>
      <c r="G66" s="65">
        <v>0</v>
      </c>
      <c r="H66" s="66">
        <v>0</v>
      </c>
      <c r="I66" s="62">
        <f t="shared" si="0"/>
        <v>0</v>
      </c>
      <c r="K66" s="46"/>
    </row>
    <row r="67" spans="1:11" ht="18" customHeight="1" x14ac:dyDescent="0.2">
      <c r="A67" s="67">
        <f t="shared" si="1"/>
        <v>58</v>
      </c>
      <c r="B67" s="63" t="s">
        <v>87</v>
      </c>
      <c r="C67" s="64">
        <v>1510.2449770000001</v>
      </c>
      <c r="D67" s="65">
        <v>0</v>
      </c>
      <c r="E67" s="65">
        <v>0</v>
      </c>
      <c r="F67" s="65">
        <v>0</v>
      </c>
      <c r="G67" s="65">
        <v>0</v>
      </c>
      <c r="H67" s="66">
        <v>0</v>
      </c>
      <c r="I67" s="62">
        <f t="shared" si="0"/>
        <v>1510.2449770000001</v>
      </c>
      <c r="K67" s="46"/>
    </row>
    <row r="68" spans="1:11" ht="18" customHeight="1" x14ac:dyDescent="0.2">
      <c r="A68" s="67">
        <f t="shared" si="1"/>
        <v>59</v>
      </c>
      <c r="B68" s="63" t="s">
        <v>88</v>
      </c>
      <c r="C68" s="64">
        <v>-92949.796554999994</v>
      </c>
      <c r="D68" s="65">
        <v>0</v>
      </c>
      <c r="E68" s="65">
        <v>11982.995285000001</v>
      </c>
      <c r="F68" s="65">
        <v>0</v>
      </c>
      <c r="G68" s="65">
        <v>62.066986</v>
      </c>
      <c r="H68" s="66">
        <v>0</v>
      </c>
      <c r="I68" s="62">
        <f t="shared" si="0"/>
        <v>-80904.734283999991</v>
      </c>
      <c r="K68" s="46"/>
    </row>
    <row r="69" spans="1:11" ht="18" customHeight="1" x14ac:dyDescent="0.2">
      <c r="A69" s="67">
        <f t="shared" si="1"/>
        <v>60</v>
      </c>
      <c r="B69" s="63" t="s">
        <v>89</v>
      </c>
      <c r="C69" s="64">
        <v>74714.479273999998</v>
      </c>
      <c r="D69" s="65">
        <v>0</v>
      </c>
      <c r="E69" s="65">
        <v>56.681480000000001</v>
      </c>
      <c r="F69" s="65">
        <v>0</v>
      </c>
      <c r="G69" s="65">
        <v>407.09792099999999</v>
      </c>
      <c r="H69" s="66">
        <v>0</v>
      </c>
      <c r="I69" s="62">
        <f t="shared" si="0"/>
        <v>75178.25867499999</v>
      </c>
      <c r="K69" s="46"/>
    </row>
    <row r="70" spans="1:11" ht="18" customHeight="1" x14ac:dyDescent="0.2">
      <c r="A70" s="67">
        <f t="shared" si="1"/>
        <v>61</v>
      </c>
      <c r="B70" s="63" t="s">
        <v>90</v>
      </c>
      <c r="C70" s="64">
        <v>7009.0553810000001</v>
      </c>
      <c r="D70" s="65">
        <v>0</v>
      </c>
      <c r="E70" s="65">
        <v>0</v>
      </c>
      <c r="F70" s="65">
        <v>0</v>
      </c>
      <c r="G70" s="65">
        <v>0</v>
      </c>
      <c r="H70" s="66">
        <v>0</v>
      </c>
      <c r="I70" s="62">
        <f t="shared" si="0"/>
        <v>7009.0553810000001</v>
      </c>
      <c r="K70" s="46"/>
    </row>
    <row r="71" spans="1:11" ht="18" customHeight="1" x14ac:dyDescent="0.2">
      <c r="A71" s="67">
        <f t="shared" si="1"/>
        <v>62</v>
      </c>
      <c r="B71" s="63" t="s">
        <v>91</v>
      </c>
      <c r="C71" s="64">
        <v>-398053.81225900003</v>
      </c>
      <c r="D71" s="65">
        <v>0</v>
      </c>
      <c r="E71" s="65">
        <v>-1844.24685</v>
      </c>
      <c r="F71" s="65">
        <v>221959.3</v>
      </c>
      <c r="G71" s="65">
        <v>139.36955800000001</v>
      </c>
      <c r="H71" s="66">
        <v>0</v>
      </c>
      <c r="I71" s="62">
        <f t="shared" si="0"/>
        <v>-177799.38955100003</v>
      </c>
      <c r="K71" s="46"/>
    </row>
    <row r="72" spans="1:11" ht="18" customHeight="1" x14ac:dyDescent="0.2">
      <c r="A72" s="67">
        <f t="shared" si="1"/>
        <v>63</v>
      </c>
      <c r="B72" s="63" t="s">
        <v>92</v>
      </c>
      <c r="C72" s="64">
        <v>-18.948008000000002</v>
      </c>
      <c r="D72" s="65">
        <v>0</v>
      </c>
      <c r="E72" s="65">
        <v>100.17988099999999</v>
      </c>
      <c r="F72" s="65">
        <v>0</v>
      </c>
      <c r="G72" s="65">
        <v>14.007009</v>
      </c>
      <c r="H72" s="66">
        <v>0</v>
      </c>
      <c r="I72" s="62">
        <f t="shared" si="0"/>
        <v>95.23888199999999</v>
      </c>
      <c r="K72" s="46"/>
    </row>
    <row r="73" spans="1:11" ht="18" customHeight="1" x14ac:dyDescent="0.2">
      <c r="A73" s="67">
        <f t="shared" si="1"/>
        <v>64</v>
      </c>
      <c r="B73" s="63" t="s">
        <v>93</v>
      </c>
      <c r="C73" s="64">
        <v>-19202.323724999998</v>
      </c>
      <c r="D73" s="65">
        <v>0</v>
      </c>
      <c r="E73" s="65">
        <v>608.42156699999998</v>
      </c>
      <c r="F73" s="65">
        <v>0</v>
      </c>
      <c r="G73" s="65">
        <v>3099.4910839999998</v>
      </c>
      <c r="H73" s="66">
        <v>0</v>
      </c>
      <c r="I73" s="62">
        <f t="shared" si="0"/>
        <v>-15494.411073999998</v>
      </c>
      <c r="K73" s="46"/>
    </row>
    <row r="74" spans="1:11" ht="18" customHeight="1" x14ac:dyDescent="0.2">
      <c r="A74" s="67">
        <f t="shared" si="1"/>
        <v>65</v>
      </c>
      <c r="B74" s="63" t="s">
        <v>94</v>
      </c>
      <c r="C74" s="64">
        <v>72117.036989999993</v>
      </c>
      <c r="D74" s="65">
        <v>0</v>
      </c>
      <c r="E74" s="65">
        <v>-5.8342999999999999E-2</v>
      </c>
      <c r="F74" s="65">
        <v>0</v>
      </c>
      <c r="G74" s="65">
        <v>0</v>
      </c>
      <c r="H74" s="66">
        <v>0</v>
      </c>
      <c r="I74" s="62">
        <f t="shared" si="0"/>
        <v>72116.978646999996</v>
      </c>
      <c r="K74" s="46"/>
    </row>
    <row r="75" spans="1:11" ht="18" customHeight="1" x14ac:dyDescent="0.2">
      <c r="A75" s="67">
        <f t="shared" si="1"/>
        <v>66</v>
      </c>
      <c r="B75" s="63" t="s">
        <v>95</v>
      </c>
      <c r="C75" s="64">
        <v>37238.158626999997</v>
      </c>
      <c r="D75" s="65">
        <v>0</v>
      </c>
      <c r="E75" s="65">
        <v>-140.08930599999999</v>
      </c>
      <c r="F75" s="65">
        <v>0</v>
      </c>
      <c r="G75" s="65">
        <v>261.78848199999999</v>
      </c>
      <c r="H75" s="66">
        <v>0</v>
      </c>
      <c r="I75" s="62">
        <f t="shared" ref="I75:I128" si="2">SUM(C75:H75)</f>
        <v>37359.857802999999</v>
      </c>
      <c r="K75" s="46"/>
    </row>
    <row r="76" spans="1:11" ht="18" customHeight="1" x14ac:dyDescent="0.2">
      <c r="A76" s="67">
        <f t="shared" ref="A76:A128" si="3">A75+1</f>
        <v>67</v>
      </c>
      <c r="B76" s="63" t="s">
        <v>96</v>
      </c>
      <c r="C76" s="64">
        <v>-1.462399</v>
      </c>
      <c r="D76" s="65">
        <v>0</v>
      </c>
      <c r="E76" s="65">
        <v>-1.0846E-2</v>
      </c>
      <c r="F76" s="65">
        <v>0</v>
      </c>
      <c r="G76" s="65">
        <v>0</v>
      </c>
      <c r="H76" s="66">
        <v>0</v>
      </c>
      <c r="I76" s="62">
        <f t="shared" si="2"/>
        <v>-1.4732449999999999</v>
      </c>
      <c r="K76" s="46"/>
    </row>
    <row r="77" spans="1:11" ht="18" customHeight="1" x14ac:dyDescent="0.2">
      <c r="A77" s="67">
        <f t="shared" si="3"/>
        <v>68</v>
      </c>
      <c r="B77" s="63" t="s">
        <v>97</v>
      </c>
      <c r="C77" s="64">
        <v>-438.31517000000002</v>
      </c>
      <c r="D77" s="65">
        <v>0</v>
      </c>
      <c r="E77" s="65">
        <v>-0.76941899999999996</v>
      </c>
      <c r="F77" s="65">
        <v>0</v>
      </c>
      <c r="G77" s="65">
        <v>0</v>
      </c>
      <c r="H77" s="66">
        <v>0</v>
      </c>
      <c r="I77" s="62">
        <f t="shared" si="2"/>
        <v>-439.08458900000005</v>
      </c>
      <c r="K77" s="46"/>
    </row>
    <row r="78" spans="1:11" ht="18" customHeight="1" x14ac:dyDescent="0.2">
      <c r="A78" s="67">
        <f t="shared" si="3"/>
        <v>69</v>
      </c>
      <c r="B78" s="63" t="s">
        <v>98</v>
      </c>
      <c r="C78" s="64">
        <v>50.20984</v>
      </c>
      <c r="D78" s="65">
        <v>0</v>
      </c>
      <c r="E78" s="65">
        <v>0</v>
      </c>
      <c r="F78" s="65">
        <v>0</v>
      </c>
      <c r="G78" s="65">
        <v>3755.835482</v>
      </c>
      <c r="H78" s="66">
        <v>0</v>
      </c>
      <c r="I78" s="62">
        <f t="shared" si="2"/>
        <v>3806.0453219999999</v>
      </c>
      <c r="K78" s="46"/>
    </row>
    <row r="79" spans="1:11" ht="18" customHeight="1" x14ac:dyDescent="0.2">
      <c r="A79" s="67">
        <f t="shared" si="3"/>
        <v>70</v>
      </c>
      <c r="B79" s="63" t="s">
        <v>99</v>
      </c>
      <c r="C79" s="64">
        <v>55814.676105999999</v>
      </c>
      <c r="D79" s="65">
        <v>0</v>
      </c>
      <c r="E79" s="65">
        <v>-0.111081</v>
      </c>
      <c r="F79" s="65">
        <v>0</v>
      </c>
      <c r="G79" s="65">
        <v>0</v>
      </c>
      <c r="H79" s="66">
        <v>0</v>
      </c>
      <c r="I79" s="62">
        <f t="shared" si="2"/>
        <v>55814.565024999996</v>
      </c>
      <c r="K79" s="46"/>
    </row>
    <row r="80" spans="1:11" ht="18" customHeight="1" x14ac:dyDescent="0.2">
      <c r="A80" s="67">
        <f t="shared" si="3"/>
        <v>71</v>
      </c>
      <c r="B80" s="63" t="s">
        <v>100</v>
      </c>
      <c r="C80" s="64">
        <v>9024.407921</v>
      </c>
      <c r="D80" s="65">
        <v>0</v>
      </c>
      <c r="E80" s="65">
        <v>-5.4100000000000003E-4</v>
      </c>
      <c r="F80" s="65">
        <v>0</v>
      </c>
      <c r="G80" s="65">
        <v>0</v>
      </c>
      <c r="H80" s="66">
        <v>0</v>
      </c>
      <c r="I80" s="62">
        <f t="shared" si="2"/>
        <v>9024.4073800000006</v>
      </c>
      <c r="K80" s="46"/>
    </row>
    <row r="81" spans="1:11" ht="18" customHeight="1" x14ac:dyDescent="0.2">
      <c r="A81" s="67">
        <f t="shared" si="3"/>
        <v>72</v>
      </c>
      <c r="B81" s="63" t="s">
        <v>101</v>
      </c>
      <c r="C81" s="64">
        <v>2436.1184920000001</v>
      </c>
      <c r="D81" s="65">
        <v>0</v>
      </c>
      <c r="E81" s="65">
        <v>-0.22250500000000001</v>
      </c>
      <c r="F81" s="65">
        <v>0</v>
      </c>
      <c r="G81" s="65">
        <v>0</v>
      </c>
      <c r="H81" s="66">
        <v>0</v>
      </c>
      <c r="I81" s="62">
        <f t="shared" si="2"/>
        <v>2435.8959869999999</v>
      </c>
      <c r="K81" s="46"/>
    </row>
    <row r="82" spans="1:11" ht="18" customHeight="1" x14ac:dyDescent="0.2">
      <c r="A82" s="67">
        <f t="shared" si="3"/>
        <v>73</v>
      </c>
      <c r="B82" s="63" t="s">
        <v>102</v>
      </c>
      <c r="C82" s="64">
        <v>11.397531000000001</v>
      </c>
      <c r="D82" s="65">
        <v>0</v>
      </c>
      <c r="E82" s="65">
        <v>-2.6259999999999999E-3</v>
      </c>
      <c r="F82" s="65">
        <v>0</v>
      </c>
      <c r="G82" s="65">
        <v>0</v>
      </c>
      <c r="H82" s="66">
        <v>0</v>
      </c>
      <c r="I82" s="62">
        <f t="shared" si="2"/>
        <v>11.394905000000001</v>
      </c>
      <c r="K82" s="46"/>
    </row>
    <row r="83" spans="1:11" ht="18" customHeight="1" x14ac:dyDescent="0.2">
      <c r="A83" s="67">
        <f t="shared" si="3"/>
        <v>74</v>
      </c>
      <c r="B83" s="63" t="s">
        <v>103</v>
      </c>
      <c r="C83" s="64">
        <v>0</v>
      </c>
      <c r="D83" s="65">
        <v>0</v>
      </c>
      <c r="E83" s="65">
        <v>0</v>
      </c>
      <c r="F83" s="65">
        <v>0</v>
      </c>
      <c r="G83" s="65">
        <v>0</v>
      </c>
      <c r="H83" s="66">
        <v>0</v>
      </c>
      <c r="I83" s="62">
        <f t="shared" si="2"/>
        <v>0</v>
      </c>
      <c r="K83" s="46"/>
    </row>
    <row r="84" spans="1:11" ht="18" customHeight="1" x14ac:dyDescent="0.2">
      <c r="A84" s="67">
        <f t="shared" si="3"/>
        <v>75</v>
      </c>
      <c r="B84" s="63" t="s">
        <v>104</v>
      </c>
      <c r="C84" s="64">
        <v>22642.394735000002</v>
      </c>
      <c r="D84" s="65">
        <v>0</v>
      </c>
      <c r="E84" s="65">
        <v>-0.121003</v>
      </c>
      <c r="F84" s="65">
        <v>0</v>
      </c>
      <c r="G84" s="65">
        <v>0</v>
      </c>
      <c r="H84" s="66">
        <v>0</v>
      </c>
      <c r="I84" s="62">
        <f t="shared" si="2"/>
        <v>22642.273732000001</v>
      </c>
      <c r="K84" s="46"/>
    </row>
    <row r="85" spans="1:11" ht="18" customHeight="1" x14ac:dyDescent="0.2">
      <c r="A85" s="67">
        <f t="shared" si="3"/>
        <v>76</v>
      </c>
      <c r="B85" s="63" t="s">
        <v>105</v>
      </c>
      <c r="C85" s="64">
        <v>214.70343399999999</v>
      </c>
      <c r="D85" s="65">
        <v>0</v>
      </c>
      <c r="E85" s="65">
        <v>-7.7800000000000005E-4</v>
      </c>
      <c r="F85" s="65">
        <v>0</v>
      </c>
      <c r="G85" s="65">
        <v>1643.270984</v>
      </c>
      <c r="H85" s="66">
        <v>0</v>
      </c>
      <c r="I85" s="62">
        <f t="shared" si="2"/>
        <v>1857.9736399999999</v>
      </c>
      <c r="K85" s="46"/>
    </row>
    <row r="86" spans="1:11" ht="18" customHeight="1" x14ac:dyDescent="0.2">
      <c r="A86" s="67">
        <f t="shared" si="3"/>
        <v>77</v>
      </c>
      <c r="B86" s="63" t="s">
        <v>106</v>
      </c>
      <c r="C86" s="64">
        <v>-117.446635</v>
      </c>
      <c r="D86" s="65">
        <v>0</v>
      </c>
      <c r="E86" s="65">
        <v>4.1935010000000004</v>
      </c>
      <c r="F86" s="65">
        <v>0</v>
      </c>
      <c r="G86" s="65">
        <v>248.54752500000001</v>
      </c>
      <c r="H86" s="66">
        <v>0</v>
      </c>
      <c r="I86" s="62">
        <f t="shared" si="2"/>
        <v>135.29439100000002</v>
      </c>
      <c r="K86" s="46"/>
    </row>
    <row r="87" spans="1:11" ht="18" customHeight="1" x14ac:dyDescent="0.2">
      <c r="A87" s="67">
        <f t="shared" si="3"/>
        <v>78</v>
      </c>
      <c r="B87" s="63" t="s">
        <v>107</v>
      </c>
      <c r="C87" s="64">
        <v>16382.893786000001</v>
      </c>
      <c r="D87" s="65">
        <v>0</v>
      </c>
      <c r="E87" s="65">
        <v>0</v>
      </c>
      <c r="F87" s="65">
        <v>0</v>
      </c>
      <c r="G87" s="65">
        <v>0</v>
      </c>
      <c r="H87" s="66">
        <v>0</v>
      </c>
      <c r="I87" s="62">
        <f t="shared" si="2"/>
        <v>16382.893786000001</v>
      </c>
      <c r="K87" s="46"/>
    </row>
    <row r="88" spans="1:11" ht="18" customHeight="1" x14ac:dyDescent="0.2">
      <c r="A88" s="67">
        <f t="shared" si="3"/>
        <v>79</v>
      </c>
      <c r="B88" s="63" t="s">
        <v>108</v>
      </c>
      <c r="C88" s="64">
        <v>-87.243150999999997</v>
      </c>
      <c r="D88" s="65">
        <v>0</v>
      </c>
      <c r="E88" s="65">
        <v>-0.139098</v>
      </c>
      <c r="F88" s="65">
        <v>0</v>
      </c>
      <c r="G88" s="65">
        <v>657.57455500000003</v>
      </c>
      <c r="H88" s="66">
        <v>0</v>
      </c>
      <c r="I88" s="62">
        <f t="shared" si="2"/>
        <v>570.19230600000003</v>
      </c>
      <c r="K88" s="46"/>
    </row>
    <row r="89" spans="1:11" ht="18" customHeight="1" x14ac:dyDescent="0.2">
      <c r="A89" s="67">
        <f t="shared" si="3"/>
        <v>80</v>
      </c>
      <c r="B89" s="63" t="s">
        <v>109</v>
      </c>
      <c r="C89" s="64">
        <v>235179.492753</v>
      </c>
      <c r="D89" s="65">
        <v>0</v>
      </c>
      <c r="E89" s="65">
        <v>-167.33574300000001</v>
      </c>
      <c r="F89" s="65">
        <v>0</v>
      </c>
      <c r="G89" s="65">
        <v>10456.827921</v>
      </c>
      <c r="H89" s="66">
        <v>0</v>
      </c>
      <c r="I89" s="62">
        <f t="shared" si="2"/>
        <v>245468.98493099998</v>
      </c>
      <c r="K89" s="46"/>
    </row>
    <row r="90" spans="1:11" ht="18" customHeight="1" x14ac:dyDescent="0.2">
      <c r="A90" s="67">
        <f t="shared" si="3"/>
        <v>81</v>
      </c>
      <c r="B90" s="63" t="s">
        <v>110</v>
      </c>
      <c r="C90" s="64">
        <v>290537.94442100002</v>
      </c>
      <c r="D90" s="65">
        <v>0</v>
      </c>
      <c r="E90" s="65">
        <v>568.490499</v>
      </c>
      <c r="F90" s="65">
        <v>0</v>
      </c>
      <c r="G90" s="65">
        <v>0</v>
      </c>
      <c r="H90" s="66">
        <v>0</v>
      </c>
      <c r="I90" s="62">
        <f t="shared" si="2"/>
        <v>291106.43492000003</v>
      </c>
      <c r="K90" s="46"/>
    </row>
    <row r="91" spans="1:11" ht="18" customHeight="1" x14ac:dyDescent="0.2">
      <c r="A91" s="67">
        <f t="shared" si="3"/>
        <v>82</v>
      </c>
      <c r="B91" s="63" t="s">
        <v>111</v>
      </c>
      <c r="C91" s="64">
        <v>-1170440.627177</v>
      </c>
      <c r="D91" s="65">
        <v>0</v>
      </c>
      <c r="E91" s="65">
        <v>-3801.1875110000001</v>
      </c>
      <c r="F91" s="65">
        <v>0</v>
      </c>
      <c r="G91" s="65">
        <v>-14.787838000000001</v>
      </c>
      <c r="H91" s="66">
        <v>0</v>
      </c>
      <c r="I91" s="62">
        <f t="shared" si="2"/>
        <v>-1174256.6025260002</v>
      </c>
      <c r="K91" s="46"/>
    </row>
    <row r="92" spans="1:11" ht="18" customHeight="1" x14ac:dyDescent="0.2">
      <c r="A92" s="67">
        <f t="shared" si="3"/>
        <v>83</v>
      </c>
      <c r="B92" s="63" t="s">
        <v>112</v>
      </c>
      <c r="C92" s="64">
        <v>-250812.75953000001</v>
      </c>
      <c r="D92" s="65">
        <v>0</v>
      </c>
      <c r="E92" s="65">
        <v>-246.984253</v>
      </c>
      <c r="F92" s="65">
        <v>0</v>
      </c>
      <c r="G92" s="65">
        <v>-2338.9023569999999</v>
      </c>
      <c r="H92" s="66">
        <v>0</v>
      </c>
      <c r="I92" s="62">
        <f t="shared" si="2"/>
        <v>-253398.64614000003</v>
      </c>
      <c r="K92" s="46"/>
    </row>
    <row r="93" spans="1:11" ht="18" customHeight="1" x14ac:dyDescent="0.2">
      <c r="A93" s="67">
        <f t="shared" si="3"/>
        <v>84</v>
      </c>
      <c r="B93" s="63" t="s">
        <v>113</v>
      </c>
      <c r="C93" s="64">
        <v>0</v>
      </c>
      <c r="D93" s="65">
        <v>0</v>
      </c>
      <c r="E93" s="65">
        <v>28.730471000000001</v>
      </c>
      <c r="F93" s="65">
        <v>0</v>
      </c>
      <c r="G93" s="65">
        <v>428.15037100000001</v>
      </c>
      <c r="H93" s="66">
        <v>0</v>
      </c>
      <c r="I93" s="62">
        <f t="shared" si="2"/>
        <v>456.88084200000003</v>
      </c>
      <c r="K93" s="46"/>
    </row>
    <row r="94" spans="1:11" ht="18" customHeight="1" x14ac:dyDescent="0.2">
      <c r="A94" s="67">
        <f t="shared" si="3"/>
        <v>85</v>
      </c>
      <c r="B94" s="63" t="s">
        <v>114</v>
      </c>
      <c r="C94" s="64">
        <v>4118.0873170000004</v>
      </c>
      <c r="D94" s="65">
        <v>0</v>
      </c>
      <c r="E94" s="65">
        <v>-184.53338099999999</v>
      </c>
      <c r="F94" s="65">
        <v>0</v>
      </c>
      <c r="G94" s="65">
        <v>2168.626084</v>
      </c>
      <c r="H94" s="66">
        <v>0</v>
      </c>
      <c r="I94" s="62">
        <f t="shared" si="2"/>
        <v>6102.1800199999998</v>
      </c>
      <c r="K94" s="46"/>
    </row>
    <row r="95" spans="1:11" ht="18" customHeight="1" x14ac:dyDescent="0.2">
      <c r="A95" s="67">
        <f t="shared" si="3"/>
        <v>86</v>
      </c>
      <c r="B95" s="63" t="s">
        <v>115</v>
      </c>
      <c r="C95" s="64">
        <v>2320.081318</v>
      </c>
      <c r="D95" s="65">
        <v>0</v>
      </c>
      <c r="E95" s="65">
        <v>3017.2053340000002</v>
      </c>
      <c r="F95" s="65">
        <v>8231.4523000000008</v>
      </c>
      <c r="G95" s="65">
        <v>-570.49</v>
      </c>
      <c r="H95" s="66">
        <v>0</v>
      </c>
      <c r="I95" s="62">
        <f t="shared" si="2"/>
        <v>12998.248952000002</v>
      </c>
      <c r="K95" s="46"/>
    </row>
    <row r="96" spans="1:11" ht="18" customHeight="1" x14ac:dyDescent="0.2">
      <c r="A96" s="67">
        <f t="shared" si="3"/>
        <v>87</v>
      </c>
      <c r="B96" s="63" t="s">
        <v>116</v>
      </c>
      <c r="C96" s="64">
        <v>170301.09563500001</v>
      </c>
      <c r="D96" s="65">
        <v>0</v>
      </c>
      <c r="E96" s="65">
        <v>1570099.1560760001</v>
      </c>
      <c r="F96" s="65">
        <v>0</v>
      </c>
      <c r="G96" s="65">
        <v>37244.217584999999</v>
      </c>
      <c r="H96" s="66">
        <v>0</v>
      </c>
      <c r="I96" s="62">
        <f t="shared" si="2"/>
        <v>1777644.469296</v>
      </c>
      <c r="K96" s="46"/>
    </row>
    <row r="97" spans="1:11" ht="18" customHeight="1" x14ac:dyDescent="0.2">
      <c r="A97" s="67">
        <f t="shared" si="3"/>
        <v>88</v>
      </c>
      <c r="B97" s="63" t="s">
        <v>117</v>
      </c>
      <c r="C97" s="64">
        <v>-20.559760000000001</v>
      </c>
      <c r="D97" s="65">
        <v>0</v>
      </c>
      <c r="E97" s="65">
        <v>-5.9914000000000002E-2</v>
      </c>
      <c r="F97" s="65">
        <v>0</v>
      </c>
      <c r="G97" s="65">
        <v>0</v>
      </c>
      <c r="H97" s="66">
        <v>0</v>
      </c>
      <c r="I97" s="62">
        <f t="shared" si="2"/>
        <v>-20.619674</v>
      </c>
      <c r="K97" s="46"/>
    </row>
    <row r="98" spans="1:11" ht="18" customHeight="1" x14ac:dyDescent="0.2">
      <c r="A98" s="67">
        <f t="shared" si="3"/>
        <v>89</v>
      </c>
      <c r="B98" s="63" t="s">
        <v>118</v>
      </c>
      <c r="C98" s="64">
        <v>93806.162414999999</v>
      </c>
      <c r="D98" s="65">
        <v>0</v>
      </c>
      <c r="E98" s="65">
        <v>28576.902128000002</v>
      </c>
      <c r="F98" s="65">
        <v>338029</v>
      </c>
      <c r="G98" s="65">
        <v>25462.467988</v>
      </c>
      <c r="H98" s="66">
        <v>0</v>
      </c>
      <c r="I98" s="62">
        <f t="shared" si="2"/>
        <v>485874.53253100003</v>
      </c>
      <c r="K98" s="46"/>
    </row>
    <row r="99" spans="1:11" ht="18" customHeight="1" x14ac:dyDescent="0.2">
      <c r="A99" s="67">
        <f t="shared" si="3"/>
        <v>90</v>
      </c>
      <c r="B99" s="63" t="s">
        <v>119</v>
      </c>
      <c r="C99" s="64">
        <v>430019.32957200002</v>
      </c>
      <c r="D99" s="65">
        <v>0</v>
      </c>
      <c r="E99" s="65">
        <v>922.963435</v>
      </c>
      <c r="F99" s="65">
        <v>0</v>
      </c>
      <c r="G99" s="65">
        <v>560.32229800000005</v>
      </c>
      <c r="H99" s="66">
        <v>0</v>
      </c>
      <c r="I99" s="62">
        <f t="shared" si="2"/>
        <v>431502.61530499998</v>
      </c>
      <c r="K99" s="46"/>
    </row>
    <row r="100" spans="1:11" ht="18" customHeight="1" x14ac:dyDescent="0.2">
      <c r="A100" s="67">
        <f t="shared" si="3"/>
        <v>91</v>
      </c>
      <c r="B100" s="63" t="s">
        <v>120</v>
      </c>
      <c r="C100" s="64">
        <v>2029152.578948</v>
      </c>
      <c r="D100" s="65">
        <v>0</v>
      </c>
      <c r="E100" s="65">
        <v>17703.225450999998</v>
      </c>
      <c r="F100" s="65">
        <v>0</v>
      </c>
      <c r="G100" s="65">
        <v>4074.194387</v>
      </c>
      <c r="H100" s="66">
        <v>0</v>
      </c>
      <c r="I100" s="62">
        <f t="shared" si="2"/>
        <v>2050929.9987860001</v>
      </c>
      <c r="K100" s="46"/>
    </row>
    <row r="101" spans="1:11" ht="18" customHeight="1" x14ac:dyDescent="0.2">
      <c r="A101" s="67">
        <f t="shared" si="3"/>
        <v>92</v>
      </c>
      <c r="B101" s="63" t="s">
        <v>121</v>
      </c>
      <c r="C101" s="64">
        <v>-7.8537330000000001</v>
      </c>
      <c r="D101" s="65">
        <v>0</v>
      </c>
      <c r="E101" s="65">
        <v>-2.2880000000000001E-3</v>
      </c>
      <c r="F101" s="65">
        <v>0</v>
      </c>
      <c r="G101" s="65">
        <v>0</v>
      </c>
      <c r="H101" s="66">
        <v>0</v>
      </c>
      <c r="I101" s="62">
        <f t="shared" si="2"/>
        <v>-7.8560210000000001</v>
      </c>
      <c r="K101" s="46"/>
    </row>
    <row r="102" spans="1:11" ht="18" customHeight="1" x14ac:dyDescent="0.2">
      <c r="A102" s="67">
        <f t="shared" si="3"/>
        <v>93</v>
      </c>
      <c r="B102" s="63" t="s">
        <v>122</v>
      </c>
      <c r="C102" s="64">
        <v>97530.884017999997</v>
      </c>
      <c r="D102" s="65">
        <v>0</v>
      </c>
      <c r="E102" s="65">
        <v>24805.0916</v>
      </c>
      <c r="F102" s="65">
        <v>221557.22</v>
      </c>
      <c r="G102" s="65">
        <v>13492.108963999999</v>
      </c>
      <c r="H102" s="66">
        <v>0</v>
      </c>
      <c r="I102" s="62">
        <f t="shared" si="2"/>
        <v>357385.30458200001</v>
      </c>
      <c r="K102" s="46"/>
    </row>
    <row r="103" spans="1:11" ht="18" customHeight="1" x14ac:dyDescent="0.2">
      <c r="A103" s="67">
        <f t="shared" si="3"/>
        <v>94</v>
      </c>
      <c r="B103" s="63" t="s">
        <v>123</v>
      </c>
      <c r="C103" s="64">
        <v>-82.406272999999999</v>
      </c>
      <c r="D103" s="65">
        <v>0</v>
      </c>
      <c r="E103" s="65">
        <v>-0.27838499999999999</v>
      </c>
      <c r="F103" s="65">
        <v>0</v>
      </c>
      <c r="G103" s="65">
        <v>0</v>
      </c>
      <c r="H103" s="66">
        <v>0</v>
      </c>
      <c r="I103" s="62">
        <f t="shared" si="2"/>
        <v>-82.684657999999999</v>
      </c>
      <c r="K103" s="46"/>
    </row>
    <row r="104" spans="1:11" ht="18" customHeight="1" x14ac:dyDescent="0.2">
      <c r="A104" s="67">
        <f t="shared" si="3"/>
        <v>95</v>
      </c>
      <c r="B104" s="63" t="s">
        <v>124</v>
      </c>
      <c r="C104" s="64">
        <v>-223920.02642099999</v>
      </c>
      <c r="D104" s="65">
        <v>0</v>
      </c>
      <c r="E104" s="65">
        <v>-1362.08862</v>
      </c>
      <c r="F104" s="65">
        <v>408816.685</v>
      </c>
      <c r="G104" s="65">
        <v>7745.6951600000002</v>
      </c>
      <c r="H104" s="66">
        <v>0</v>
      </c>
      <c r="I104" s="62">
        <f t="shared" si="2"/>
        <v>191280.26511900002</v>
      </c>
      <c r="K104" s="46"/>
    </row>
    <row r="105" spans="1:11" ht="18" customHeight="1" x14ac:dyDescent="0.2">
      <c r="A105" s="67">
        <f t="shared" si="3"/>
        <v>96</v>
      </c>
      <c r="B105" s="63" t="s">
        <v>125</v>
      </c>
      <c r="C105" s="64">
        <v>-301041.31952199998</v>
      </c>
      <c r="D105" s="65">
        <v>0</v>
      </c>
      <c r="E105" s="65">
        <v>-1009.062687</v>
      </c>
      <c r="F105" s="65">
        <v>174114.42499999999</v>
      </c>
      <c r="G105" s="65">
        <v>5798.8108659999998</v>
      </c>
      <c r="H105" s="66">
        <v>0</v>
      </c>
      <c r="I105" s="62">
        <f t="shared" si="2"/>
        <v>-122137.14634300001</v>
      </c>
      <c r="K105" s="46"/>
    </row>
    <row r="106" spans="1:11" ht="18" customHeight="1" x14ac:dyDescent="0.2">
      <c r="A106" s="67">
        <f t="shared" si="3"/>
        <v>97</v>
      </c>
      <c r="B106" s="63" t="s">
        <v>126</v>
      </c>
      <c r="C106" s="64">
        <v>-1211811.3643970001</v>
      </c>
      <c r="D106" s="65">
        <v>0</v>
      </c>
      <c r="E106" s="65">
        <v>3640.8341359999999</v>
      </c>
      <c r="F106" s="65">
        <v>0</v>
      </c>
      <c r="G106" s="65">
        <v>-28998.029275000001</v>
      </c>
      <c r="H106" s="66">
        <v>0</v>
      </c>
      <c r="I106" s="62">
        <f t="shared" si="2"/>
        <v>-1237168.5595360002</v>
      </c>
      <c r="K106" s="46"/>
    </row>
    <row r="107" spans="1:11" ht="18" customHeight="1" x14ac:dyDescent="0.2">
      <c r="A107" s="67">
        <f t="shared" si="3"/>
        <v>98</v>
      </c>
      <c r="B107" s="63" t="s">
        <v>127</v>
      </c>
      <c r="C107" s="64">
        <v>198056.410581</v>
      </c>
      <c r="D107" s="65">
        <v>0</v>
      </c>
      <c r="E107" s="65">
        <v>-179.25527399999999</v>
      </c>
      <c r="F107" s="65">
        <v>0</v>
      </c>
      <c r="G107" s="65">
        <v>2111.9270529999999</v>
      </c>
      <c r="H107" s="66">
        <v>0</v>
      </c>
      <c r="I107" s="62">
        <f t="shared" si="2"/>
        <v>199989.08236</v>
      </c>
      <c r="K107" s="46"/>
    </row>
    <row r="108" spans="1:11" ht="18" customHeight="1" x14ac:dyDescent="0.2">
      <c r="A108" s="67">
        <f t="shared" si="3"/>
        <v>99</v>
      </c>
      <c r="B108" s="63" t="s">
        <v>128</v>
      </c>
      <c r="C108" s="64">
        <v>16391.22221</v>
      </c>
      <c r="D108" s="65">
        <v>0</v>
      </c>
      <c r="E108" s="65">
        <v>0</v>
      </c>
      <c r="F108" s="65">
        <v>0</v>
      </c>
      <c r="G108" s="65">
        <v>0</v>
      </c>
      <c r="H108" s="66">
        <v>0</v>
      </c>
      <c r="I108" s="62">
        <f t="shared" si="2"/>
        <v>16391.22221</v>
      </c>
      <c r="K108" s="46"/>
    </row>
    <row r="109" spans="1:11" ht="18" customHeight="1" x14ac:dyDescent="0.2">
      <c r="A109" s="67">
        <f t="shared" si="3"/>
        <v>100</v>
      </c>
      <c r="B109" s="63" t="s">
        <v>129</v>
      </c>
      <c r="C109" s="64">
        <v>85.532443000000001</v>
      </c>
      <c r="D109" s="65">
        <v>0</v>
      </c>
      <c r="E109" s="65">
        <v>530.65099499999997</v>
      </c>
      <c r="F109" s="65">
        <v>0</v>
      </c>
      <c r="G109" s="65">
        <v>1334.034807</v>
      </c>
      <c r="H109" s="66">
        <v>0</v>
      </c>
      <c r="I109" s="62">
        <f t="shared" si="2"/>
        <v>1950.218245</v>
      </c>
      <c r="K109" s="46"/>
    </row>
    <row r="110" spans="1:11" ht="18" customHeight="1" x14ac:dyDescent="0.2">
      <c r="A110" s="67">
        <f t="shared" si="3"/>
        <v>101</v>
      </c>
      <c r="B110" s="63" t="s">
        <v>130</v>
      </c>
      <c r="C110" s="64">
        <v>-2.792408</v>
      </c>
      <c r="D110" s="65">
        <v>0</v>
      </c>
      <c r="E110" s="65">
        <v>-8.4199999999999998E-4</v>
      </c>
      <c r="F110" s="65">
        <v>0</v>
      </c>
      <c r="G110" s="65">
        <v>0</v>
      </c>
      <c r="H110" s="66">
        <v>0</v>
      </c>
      <c r="I110" s="62">
        <f t="shared" si="2"/>
        <v>-2.79325</v>
      </c>
      <c r="K110" s="46"/>
    </row>
    <row r="111" spans="1:11" ht="18" customHeight="1" x14ac:dyDescent="0.2">
      <c r="A111" s="67">
        <f t="shared" si="3"/>
        <v>102</v>
      </c>
      <c r="B111" s="63" t="s">
        <v>131</v>
      </c>
      <c r="C111" s="64">
        <v>11416.202026000001</v>
      </c>
      <c r="D111" s="65">
        <v>0</v>
      </c>
      <c r="E111" s="65">
        <v>-7.0600000000000003E-3</v>
      </c>
      <c r="F111" s="65">
        <v>0</v>
      </c>
      <c r="G111" s="65">
        <v>0</v>
      </c>
      <c r="H111" s="66">
        <v>0</v>
      </c>
      <c r="I111" s="62">
        <f t="shared" si="2"/>
        <v>11416.194966000001</v>
      </c>
      <c r="K111" s="46"/>
    </row>
    <row r="112" spans="1:11" ht="18" customHeight="1" x14ac:dyDescent="0.2">
      <c r="A112" s="67">
        <f t="shared" si="3"/>
        <v>103</v>
      </c>
      <c r="B112" s="63" t="s">
        <v>132</v>
      </c>
      <c r="C112" s="64">
        <v>-2291059.5244979998</v>
      </c>
      <c r="D112" s="65">
        <v>0</v>
      </c>
      <c r="E112" s="65">
        <v>-4436.6577930000003</v>
      </c>
      <c r="F112" s="65">
        <v>346849.79800000001</v>
      </c>
      <c r="G112" s="65">
        <v>-40525.651340999997</v>
      </c>
      <c r="H112" s="66">
        <v>0</v>
      </c>
      <c r="I112" s="68">
        <f t="shared" si="2"/>
        <v>-1989172.0356319998</v>
      </c>
      <c r="K112" s="46"/>
    </row>
    <row r="113" spans="1:11" ht="18" customHeight="1" x14ac:dyDescent="0.2">
      <c r="A113" s="67">
        <f t="shared" si="3"/>
        <v>104</v>
      </c>
      <c r="B113" s="63" t="s">
        <v>133</v>
      </c>
      <c r="C113" s="64">
        <v>-2046.172667</v>
      </c>
      <c r="D113" s="65">
        <v>0</v>
      </c>
      <c r="E113" s="65">
        <v>-124.174059</v>
      </c>
      <c r="F113" s="65">
        <v>500313.25799999997</v>
      </c>
      <c r="G113" s="65">
        <v>7087.2110620000003</v>
      </c>
      <c r="H113" s="66">
        <v>0</v>
      </c>
      <c r="I113" s="68">
        <f t="shared" si="2"/>
        <v>505230.12233599997</v>
      </c>
      <c r="K113" s="46"/>
    </row>
    <row r="114" spans="1:11" ht="18" customHeight="1" x14ac:dyDescent="0.2">
      <c r="A114" s="67">
        <f t="shared" si="3"/>
        <v>105</v>
      </c>
      <c r="B114" s="63" t="s">
        <v>134</v>
      </c>
      <c r="C114" s="64">
        <v>17586.261094000001</v>
      </c>
      <c r="D114" s="65">
        <v>0</v>
      </c>
      <c r="E114" s="65">
        <v>603.84988499999997</v>
      </c>
      <c r="F114" s="65">
        <v>0</v>
      </c>
      <c r="G114" s="65">
        <v>1539.7672950000001</v>
      </c>
      <c r="H114" s="66">
        <v>0</v>
      </c>
      <c r="I114" s="68">
        <f t="shared" si="2"/>
        <v>19729.878274000002</v>
      </c>
      <c r="K114" s="46"/>
    </row>
    <row r="115" spans="1:11" ht="18" customHeight="1" x14ac:dyDescent="0.2">
      <c r="A115" s="67">
        <f t="shared" si="3"/>
        <v>106</v>
      </c>
      <c r="B115" s="63" t="s">
        <v>135</v>
      </c>
      <c r="C115" s="64">
        <v>-51800.479278999999</v>
      </c>
      <c r="D115" s="65">
        <v>0</v>
      </c>
      <c r="E115" s="65">
        <v>-18.985954</v>
      </c>
      <c r="F115" s="65">
        <v>0</v>
      </c>
      <c r="G115" s="65">
        <v>0</v>
      </c>
      <c r="H115" s="66">
        <v>0</v>
      </c>
      <c r="I115" s="68">
        <f t="shared" si="2"/>
        <v>-51819.465233000003</v>
      </c>
      <c r="K115" s="46"/>
    </row>
    <row r="116" spans="1:11" ht="18" customHeight="1" x14ac:dyDescent="0.2">
      <c r="A116" s="67">
        <f t="shared" si="3"/>
        <v>107</v>
      </c>
      <c r="B116" s="63" t="s">
        <v>136</v>
      </c>
      <c r="C116" s="64">
        <v>-16.766366999999999</v>
      </c>
      <c r="D116" s="65">
        <v>0</v>
      </c>
      <c r="E116" s="65">
        <v>-2.5738E-2</v>
      </c>
      <c r="F116" s="65">
        <v>0</v>
      </c>
      <c r="G116" s="65">
        <v>0</v>
      </c>
      <c r="H116" s="66">
        <v>0</v>
      </c>
      <c r="I116" s="68">
        <f t="shared" si="2"/>
        <v>-16.792104999999999</v>
      </c>
      <c r="K116" s="46"/>
    </row>
    <row r="117" spans="1:11" ht="18" customHeight="1" x14ac:dyDescent="0.2">
      <c r="A117" s="67">
        <f t="shared" si="3"/>
        <v>108</v>
      </c>
      <c r="B117" s="63" t="s">
        <v>137</v>
      </c>
      <c r="C117" s="64">
        <v>-458.88918100000001</v>
      </c>
      <c r="D117" s="65">
        <v>0</v>
      </c>
      <c r="E117" s="65">
        <v>-0.99645799999999995</v>
      </c>
      <c r="F117" s="65">
        <v>0</v>
      </c>
      <c r="G117" s="65">
        <v>0</v>
      </c>
      <c r="H117" s="66">
        <v>0</v>
      </c>
      <c r="I117" s="68">
        <f t="shared" si="2"/>
        <v>-459.88563900000003</v>
      </c>
      <c r="K117" s="46"/>
    </row>
    <row r="118" spans="1:11" ht="18" customHeight="1" x14ac:dyDescent="0.2">
      <c r="A118" s="67">
        <f t="shared" si="3"/>
        <v>109</v>
      </c>
      <c r="B118" s="63" t="s">
        <v>138</v>
      </c>
      <c r="C118" s="64">
        <v>141044.687393</v>
      </c>
      <c r="D118" s="65">
        <v>0</v>
      </c>
      <c r="E118" s="65">
        <v>3233.9954769999999</v>
      </c>
      <c r="F118" s="65">
        <v>0</v>
      </c>
      <c r="G118" s="65">
        <v>1421.082357</v>
      </c>
      <c r="H118" s="66">
        <v>0</v>
      </c>
      <c r="I118" s="68">
        <f t="shared" si="2"/>
        <v>145699.765227</v>
      </c>
      <c r="K118" s="46"/>
    </row>
    <row r="119" spans="1:11" ht="18" customHeight="1" x14ac:dyDescent="0.2">
      <c r="A119" s="67">
        <f t="shared" si="3"/>
        <v>110</v>
      </c>
      <c r="B119" s="63" t="s">
        <v>139</v>
      </c>
      <c r="C119" s="64">
        <v>74144.076635000005</v>
      </c>
      <c r="D119" s="65">
        <v>0</v>
      </c>
      <c r="E119" s="65">
        <v>-29.232361999999998</v>
      </c>
      <c r="F119" s="65">
        <v>0</v>
      </c>
      <c r="G119" s="65">
        <v>4747.2717089999996</v>
      </c>
      <c r="H119" s="66">
        <v>0</v>
      </c>
      <c r="I119" s="68">
        <f t="shared" si="2"/>
        <v>78862.115982000003</v>
      </c>
      <c r="K119" s="46"/>
    </row>
    <row r="120" spans="1:11" ht="18" customHeight="1" x14ac:dyDescent="0.2">
      <c r="A120" s="67">
        <f t="shared" si="3"/>
        <v>111</v>
      </c>
      <c r="B120" s="63" t="s">
        <v>140</v>
      </c>
      <c r="C120" s="64">
        <v>271783.16542999999</v>
      </c>
      <c r="D120" s="65">
        <v>0</v>
      </c>
      <c r="E120" s="65">
        <v>30423.369768</v>
      </c>
      <c r="F120" s="65">
        <v>0</v>
      </c>
      <c r="G120" s="65">
        <v>13148.471619</v>
      </c>
      <c r="H120" s="66">
        <v>0</v>
      </c>
      <c r="I120" s="68">
        <f t="shared" si="2"/>
        <v>315355.00681699999</v>
      </c>
      <c r="K120" s="46"/>
    </row>
    <row r="121" spans="1:11" ht="18" customHeight="1" x14ac:dyDescent="0.2">
      <c r="A121" s="67">
        <f t="shared" si="3"/>
        <v>112</v>
      </c>
      <c r="B121" s="63" t="s">
        <v>141</v>
      </c>
      <c r="C121" s="64">
        <v>31745.608418</v>
      </c>
      <c r="D121" s="65">
        <v>0</v>
      </c>
      <c r="E121" s="65">
        <v>-4.3702699999999997</v>
      </c>
      <c r="F121" s="65">
        <v>0</v>
      </c>
      <c r="G121" s="65">
        <v>12934.74591</v>
      </c>
      <c r="H121" s="66">
        <v>0</v>
      </c>
      <c r="I121" s="68">
        <f t="shared" si="2"/>
        <v>44675.984058000002</v>
      </c>
      <c r="K121" s="46"/>
    </row>
    <row r="122" spans="1:11" ht="18" customHeight="1" x14ac:dyDescent="0.2">
      <c r="A122" s="67">
        <f t="shared" si="3"/>
        <v>113</v>
      </c>
      <c r="B122" s="63" t="s">
        <v>142</v>
      </c>
      <c r="C122" s="64">
        <v>38375.131112000003</v>
      </c>
      <c r="D122" s="65">
        <v>0</v>
      </c>
      <c r="E122" s="65">
        <v>-0.63342399999999999</v>
      </c>
      <c r="F122" s="65">
        <v>0</v>
      </c>
      <c r="G122" s="65">
        <v>0</v>
      </c>
      <c r="H122" s="66">
        <v>0</v>
      </c>
      <c r="I122" s="68">
        <f t="shared" si="2"/>
        <v>38374.497688000003</v>
      </c>
      <c r="K122" s="46"/>
    </row>
    <row r="123" spans="1:11" ht="18" customHeight="1" x14ac:dyDescent="0.2">
      <c r="A123" s="67">
        <f t="shared" si="3"/>
        <v>114</v>
      </c>
      <c r="B123" s="63" t="s">
        <v>143</v>
      </c>
      <c r="C123" s="64">
        <v>5194.5592290000004</v>
      </c>
      <c r="D123" s="65">
        <v>0</v>
      </c>
      <c r="E123" s="65">
        <v>-3.3642270000000001</v>
      </c>
      <c r="F123" s="65">
        <v>0</v>
      </c>
      <c r="G123" s="65">
        <v>7737.4046779999999</v>
      </c>
      <c r="H123" s="66">
        <v>0</v>
      </c>
      <c r="I123" s="68">
        <f t="shared" si="2"/>
        <v>12928.599679999999</v>
      </c>
      <c r="K123" s="46"/>
    </row>
    <row r="124" spans="1:11" ht="18" customHeight="1" x14ac:dyDescent="0.2">
      <c r="A124" s="67">
        <f t="shared" si="3"/>
        <v>115</v>
      </c>
      <c r="B124" s="63" t="s">
        <v>144</v>
      </c>
      <c r="C124" s="64">
        <v>2020.9265250000001</v>
      </c>
      <c r="D124" s="65">
        <v>0</v>
      </c>
      <c r="E124" s="65">
        <v>-8.345E-3</v>
      </c>
      <c r="F124" s="65">
        <v>0</v>
      </c>
      <c r="G124" s="65">
        <v>1653.4840790000001</v>
      </c>
      <c r="H124" s="66">
        <v>0</v>
      </c>
      <c r="I124" s="68">
        <f t="shared" si="2"/>
        <v>3674.4022590000004</v>
      </c>
      <c r="K124" s="46"/>
    </row>
    <row r="125" spans="1:11" ht="18" customHeight="1" x14ac:dyDescent="0.2">
      <c r="A125" s="67">
        <f t="shared" si="3"/>
        <v>116</v>
      </c>
      <c r="B125" s="63" t="s">
        <v>145</v>
      </c>
      <c r="C125" s="64">
        <v>418524.46135200001</v>
      </c>
      <c r="D125" s="65">
        <v>0</v>
      </c>
      <c r="E125" s="65">
        <v>3136.2983989999998</v>
      </c>
      <c r="F125" s="65">
        <v>0</v>
      </c>
      <c r="G125" s="65">
        <v>4239.3428949999998</v>
      </c>
      <c r="H125" s="66">
        <v>0</v>
      </c>
      <c r="I125" s="68">
        <f t="shared" si="2"/>
        <v>425900.10264600004</v>
      </c>
      <c r="K125" s="46"/>
    </row>
    <row r="126" spans="1:11" ht="18" customHeight="1" x14ac:dyDescent="0.2">
      <c r="A126" s="67">
        <f t="shared" si="3"/>
        <v>117</v>
      </c>
      <c r="B126" s="63" t="s">
        <v>146</v>
      </c>
      <c r="C126" s="64">
        <v>98906.201373999997</v>
      </c>
      <c r="D126" s="65">
        <v>0</v>
      </c>
      <c r="E126" s="65">
        <v>0</v>
      </c>
      <c r="F126" s="65">
        <v>0</v>
      </c>
      <c r="G126" s="65">
        <v>0</v>
      </c>
      <c r="H126" s="66">
        <v>0</v>
      </c>
      <c r="I126" s="68">
        <f t="shared" si="2"/>
        <v>98906.201373999997</v>
      </c>
      <c r="K126" s="46"/>
    </row>
    <row r="127" spans="1:11" ht="18" customHeight="1" x14ac:dyDescent="0.2">
      <c r="A127" s="67">
        <f t="shared" si="3"/>
        <v>118</v>
      </c>
      <c r="B127" s="63" t="s">
        <v>147</v>
      </c>
      <c r="C127" s="64">
        <v>-7773.3713349999998</v>
      </c>
      <c r="D127" s="65">
        <v>0</v>
      </c>
      <c r="E127" s="65">
        <v>8116.2848960000001</v>
      </c>
      <c r="F127" s="65">
        <v>0</v>
      </c>
      <c r="G127" s="65">
        <v>1170.0465610000001</v>
      </c>
      <c r="H127" s="66">
        <v>0</v>
      </c>
      <c r="I127" s="68">
        <f t="shared" si="2"/>
        <v>1512.9601220000004</v>
      </c>
      <c r="K127" s="46"/>
    </row>
    <row r="128" spans="1:11" ht="18" customHeight="1" thickBot="1" x14ac:dyDescent="0.25">
      <c r="A128" s="69">
        <f t="shared" si="3"/>
        <v>119</v>
      </c>
      <c r="B128" s="70" t="s">
        <v>148</v>
      </c>
      <c r="C128" s="71">
        <v>2788.490053</v>
      </c>
      <c r="D128" s="23">
        <v>0</v>
      </c>
      <c r="E128" s="23">
        <v>-1.8220000000000001E-3</v>
      </c>
      <c r="F128" s="23">
        <v>0</v>
      </c>
      <c r="G128" s="23">
        <v>3197.7917699999998</v>
      </c>
      <c r="H128" s="72">
        <v>0</v>
      </c>
      <c r="I128" s="73">
        <f t="shared" si="2"/>
        <v>5986.2800009999992</v>
      </c>
      <c r="K128" s="46"/>
    </row>
    <row r="129" spans="1:9" ht="13.5" thickBot="1" x14ac:dyDescent="0.25"/>
    <row r="130" spans="1:9" ht="16.5" thickBot="1" x14ac:dyDescent="0.3">
      <c r="A130" s="24"/>
      <c r="B130" s="4" t="s">
        <v>13</v>
      </c>
      <c r="C130" s="25">
        <f t="shared" ref="C130:I130" si="4">SUM(C10:C128)</f>
        <v>3730292.2130410015</v>
      </c>
      <c r="D130" s="26">
        <f t="shared" si="4"/>
        <v>0</v>
      </c>
      <c r="E130" s="26">
        <f t="shared" si="4"/>
        <v>2416936.6600549994</v>
      </c>
      <c r="F130" s="26">
        <f t="shared" si="4"/>
        <v>3722947.7503499999</v>
      </c>
      <c r="G130" s="26">
        <f t="shared" si="4"/>
        <v>166104.79154599999</v>
      </c>
      <c r="H130" s="27">
        <f t="shared" si="4"/>
        <v>0</v>
      </c>
      <c r="I130" s="28">
        <f t="shared" si="4"/>
        <v>10036281.414991995</v>
      </c>
    </row>
    <row r="132" spans="1:9" x14ac:dyDescent="0.2">
      <c r="E132" s="46"/>
      <c r="F132" s="46"/>
      <c r="G132" s="46"/>
      <c r="I132" s="46"/>
    </row>
    <row r="133" spans="1:9" x14ac:dyDescent="0.2">
      <c r="G133" s="46"/>
      <c r="I133" s="46"/>
    </row>
    <row r="134" spans="1:9" x14ac:dyDescent="0.2">
      <c r="I134" s="46"/>
    </row>
  </sheetData>
  <mergeCells count="9">
    <mergeCell ref="A1:I1"/>
    <mergeCell ref="A2:I2"/>
    <mergeCell ref="A3:I3"/>
    <mergeCell ref="A4:I4"/>
    <mergeCell ref="A6:B8"/>
    <mergeCell ref="C6:E6"/>
    <mergeCell ref="F6:F7"/>
    <mergeCell ref="G6:H6"/>
    <mergeCell ref="I6:I7"/>
  </mergeCells>
  <printOptions horizontalCentered="1"/>
  <pageMargins left="0.39370078740157483" right="0.39370078740157483" top="0.39370078740157483" bottom="0.39370078740157483" header="0" footer="0"/>
  <pageSetup paperSize="9" scale="26" orientation="landscape" r:id="rId1"/>
  <headerFooter alignWithMargins="0">
    <oddFooter>&amp;L&amp;F&amp;R&amp;D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E1CF7-864A-4A70-91F0-4B94A8AD2B8C}">
  <sheetPr codeName="Hoja2">
    <tabColor theme="9" tint="0.39997558519241921"/>
    <pageSetUpPr fitToPage="1"/>
  </sheetPr>
  <dimension ref="A1:N76"/>
  <sheetViews>
    <sheetView zoomScale="75" zoomScaleNormal="75" workbookViewId="0">
      <selection sqref="A1:I1"/>
    </sheetView>
  </sheetViews>
  <sheetFormatPr baseColWidth="10" defaultColWidth="11.42578125" defaultRowHeight="12.75" x14ac:dyDescent="0.2"/>
  <cols>
    <col min="1" max="1" width="4.28515625" style="1" bestFit="1" customWidth="1"/>
    <col min="2" max="2" width="106.7109375" style="1" customWidth="1"/>
    <col min="3" max="9" width="18.7109375" style="1" customWidth="1"/>
    <col min="10" max="11" width="11.42578125" style="1"/>
    <col min="12" max="13" width="13.140625" style="1" bestFit="1" customWidth="1"/>
    <col min="14" max="14" width="13.28515625" style="1" bestFit="1" customWidth="1"/>
    <col min="15" max="16384" width="11.42578125" style="1"/>
  </cols>
  <sheetData>
    <row r="1" spans="1:14" ht="18" x14ac:dyDescent="0.25">
      <c r="A1" s="446" t="str">
        <f>'RE01'!A1</f>
        <v>INFORME DE TRANSACCIONES ECONÓMICAS 11-2022</v>
      </c>
      <c r="B1" s="447"/>
      <c r="C1" s="447"/>
      <c r="D1" s="447"/>
      <c r="E1" s="447"/>
      <c r="F1" s="447"/>
      <c r="G1" s="447"/>
      <c r="H1" s="447"/>
      <c r="I1" s="448"/>
    </row>
    <row r="2" spans="1:14" ht="18" x14ac:dyDescent="0.25">
      <c r="A2" s="449" t="str">
        <f>'RE01'!A2</f>
        <v>VERSIÓN ORIGINAL</v>
      </c>
      <c r="B2" s="450"/>
      <c r="C2" s="450"/>
      <c r="D2" s="450"/>
      <c r="E2" s="450"/>
      <c r="F2" s="450"/>
      <c r="G2" s="450"/>
      <c r="H2" s="450"/>
      <c r="I2" s="451"/>
    </row>
    <row r="3" spans="1:14" ht="18" x14ac:dyDescent="0.25">
      <c r="A3" s="449" t="str">
        <f>'RE01'!A3</f>
        <v>PERIODO DEL 1 AL 30 DE NOVIEMBRE DE 2022</v>
      </c>
      <c r="B3" s="450"/>
      <c r="C3" s="450"/>
      <c r="D3" s="450"/>
      <c r="E3" s="450"/>
      <c r="F3" s="450"/>
      <c r="G3" s="450"/>
      <c r="H3" s="450"/>
      <c r="I3" s="451"/>
    </row>
    <row r="4" spans="1:14" ht="18.75" thickBot="1" x14ac:dyDescent="0.3">
      <c r="A4" s="469" t="s">
        <v>14</v>
      </c>
      <c r="B4" s="470"/>
      <c r="C4" s="470"/>
      <c r="D4" s="470"/>
      <c r="E4" s="470"/>
      <c r="F4" s="470"/>
      <c r="G4" s="470"/>
      <c r="H4" s="470"/>
      <c r="I4" s="471"/>
    </row>
    <row r="5" spans="1:14" ht="13.5" thickBot="1" x14ac:dyDescent="0.25"/>
    <row r="6" spans="1:14" ht="18" customHeight="1" x14ac:dyDescent="0.2">
      <c r="A6" s="455" t="s">
        <v>3</v>
      </c>
      <c r="B6" s="456"/>
      <c r="C6" s="461" t="s">
        <v>4</v>
      </c>
      <c r="D6" s="462"/>
      <c r="E6" s="463"/>
      <c r="F6" s="464" t="s">
        <v>5</v>
      </c>
      <c r="G6" s="466" t="s">
        <v>6</v>
      </c>
      <c r="H6" s="462"/>
      <c r="I6" s="467" t="s">
        <v>7</v>
      </c>
    </row>
    <row r="7" spans="1:14" ht="45.75" customHeight="1" x14ac:dyDescent="0.2">
      <c r="A7" s="457"/>
      <c r="B7" s="458"/>
      <c r="C7" s="16" t="s">
        <v>8</v>
      </c>
      <c r="D7" s="17" t="s">
        <v>9</v>
      </c>
      <c r="E7" s="17" t="s">
        <v>10</v>
      </c>
      <c r="F7" s="465"/>
      <c r="G7" s="17" t="s">
        <v>11</v>
      </c>
      <c r="H7" s="29" t="s">
        <v>12</v>
      </c>
      <c r="I7" s="468"/>
    </row>
    <row r="8" spans="1:14" ht="18" customHeight="1" thickBot="1" x14ac:dyDescent="0.25">
      <c r="A8" s="459"/>
      <c r="B8" s="460"/>
      <c r="C8" s="20" t="s">
        <v>0</v>
      </c>
      <c r="D8" s="2" t="s">
        <v>0</v>
      </c>
      <c r="E8" s="2" t="s">
        <v>0</v>
      </c>
      <c r="F8" s="2" t="s">
        <v>0</v>
      </c>
      <c r="G8" s="2" t="s">
        <v>0</v>
      </c>
      <c r="H8" s="21" t="s">
        <v>0</v>
      </c>
      <c r="I8" s="22" t="s">
        <v>0</v>
      </c>
    </row>
    <row r="9" spans="1:14" ht="13.5" thickBot="1" x14ac:dyDescent="0.25"/>
    <row r="10" spans="1:14" ht="18" customHeight="1" x14ac:dyDescent="0.2">
      <c r="A10" s="51">
        <v>1</v>
      </c>
      <c r="B10" s="52" t="s">
        <v>175</v>
      </c>
      <c r="C10" s="30">
        <v>0</v>
      </c>
      <c r="D10" s="31">
        <v>0</v>
      </c>
      <c r="E10" s="31">
        <v>-52330.026700999995</v>
      </c>
      <c r="F10" s="31">
        <v>-21661.800008000002</v>
      </c>
      <c r="G10" s="31">
        <v>0</v>
      </c>
      <c r="H10" s="42">
        <v>0</v>
      </c>
      <c r="I10" s="5">
        <f>SUM(C10:H10)</f>
        <v>-73991.826709000001</v>
      </c>
      <c r="K10" s="46"/>
      <c r="N10" s="46"/>
    </row>
    <row r="11" spans="1:14" ht="18" customHeight="1" x14ac:dyDescent="0.2">
      <c r="A11" s="74">
        <f>A10+1</f>
        <v>2</v>
      </c>
      <c r="B11" s="75" t="s">
        <v>176</v>
      </c>
      <c r="C11" s="32">
        <v>0</v>
      </c>
      <c r="D11" s="33">
        <v>0</v>
      </c>
      <c r="E11" s="33">
        <v>-19576.000564000002</v>
      </c>
      <c r="F11" s="33">
        <v>-10558.759976000001</v>
      </c>
      <c r="G11" s="33">
        <v>0</v>
      </c>
      <c r="H11" s="45">
        <v>0</v>
      </c>
      <c r="I11" s="34">
        <f t="shared" ref="I11:I70" si="0">SUM(C11:H11)</f>
        <v>-30134.760540000003</v>
      </c>
      <c r="K11" s="46"/>
      <c r="N11" s="46"/>
    </row>
    <row r="12" spans="1:14" ht="18" customHeight="1" x14ac:dyDescent="0.2">
      <c r="A12" s="74">
        <f t="shared" ref="A12:A70" si="1">A11+1</f>
        <v>3</v>
      </c>
      <c r="B12" s="58" t="s">
        <v>192</v>
      </c>
      <c r="C12" s="35">
        <v>0</v>
      </c>
      <c r="D12" s="36">
        <v>0</v>
      </c>
      <c r="E12" s="36">
        <v>-17706.497877999998</v>
      </c>
      <c r="F12" s="36">
        <v>-5153.8647300000002</v>
      </c>
      <c r="G12" s="36">
        <v>0</v>
      </c>
      <c r="H12" s="43">
        <v>0</v>
      </c>
      <c r="I12" s="6">
        <f t="shared" si="0"/>
        <v>-22860.362607999999</v>
      </c>
      <c r="K12" s="46"/>
      <c r="N12" s="46"/>
    </row>
    <row r="13" spans="1:14" ht="18" customHeight="1" x14ac:dyDescent="0.2">
      <c r="A13" s="74">
        <f t="shared" si="1"/>
        <v>4</v>
      </c>
      <c r="B13" s="58" t="s">
        <v>149</v>
      </c>
      <c r="C13" s="35">
        <v>-863982.38819099998</v>
      </c>
      <c r="D13" s="36">
        <v>41253.800585999998</v>
      </c>
      <c r="E13" s="36">
        <v>-48353.777815000001</v>
      </c>
      <c r="F13" s="36">
        <v>-75080.064249000003</v>
      </c>
      <c r="G13" s="36">
        <v>270.26993199999998</v>
      </c>
      <c r="H13" s="43">
        <v>0</v>
      </c>
      <c r="I13" s="6">
        <f t="shared" si="0"/>
        <v>-945892.15973700013</v>
      </c>
      <c r="K13" s="46"/>
      <c r="N13" s="46"/>
    </row>
    <row r="14" spans="1:14" ht="18" customHeight="1" x14ac:dyDescent="0.2">
      <c r="A14" s="74">
        <f t="shared" si="1"/>
        <v>5</v>
      </c>
      <c r="B14" s="58" t="s">
        <v>150</v>
      </c>
      <c r="C14" s="35">
        <v>-148634.253979</v>
      </c>
      <c r="D14" s="36">
        <v>11397.607468</v>
      </c>
      <c r="E14" s="36">
        <v>-9972.9494070000001</v>
      </c>
      <c r="F14" s="36">
        <v>-19231.858183</v>
      </c>
      <c r="G14" s="36">
        <v>92.020996999999994</v>
      </c>
      <c r="H14" s="43">
        <v>0</v>
      </c>
      <c r="I14" s="6">
        <f t="shared" si="0"/>
        <v>-166349.433104</v>
      </c>
      <c r="K14" s="46"/>
      <c r="N14" s="46"/>
    </row>
    <row r="15" spans="1:14" ht="18" customHeight="1" x14ac:dyDescent="0.2">
      <c r="A15" s="74">
        <f t="shared" si="1"/>
        <v>6</v>
      </c>
      <c r="B15" s="58" t="s">
        <v>50</v>
      </c>
      <c r="C15" s="35">
        <v>-1244746.046478</v>
      </c>
      <c r="D15" s="36">
        <v>76918.955056999999</v>
      </c>
      <c r="E15" s="36">
        <v>-82042.888042000006</v>
      </c>
      <c r="F15" s="36">
        <v>-141409.87992499999</v>
      </c>
      <c r="G15" s="36">
        <v>2633.2657899999999</v>
      </c>
      <c r="H15" s="43">
        <v>0</v>
      </c>
      <c r="I15" s="6">
        <f t="shared" si="0"/>
        <v>-1388646.5935979998</v>
      </c>
      <c r="K15" s="46"/>
      <c r="N15" s="46"/>
    </row>
    <row r="16" spans="1:14" ht="18" customHeight="1" x14ac:dyDescent="0.2">
      <c r="A16" s="74">
        <f t="shared" si="1"/>
        <v>7</v>
      </c>
      <c r="B16" s="58" t="s">
        <v>151</v>
      </c>
      <c r="C16" s="35">
        <v>-23004.516063999999</v>
      </c>
      <c r="D16" s="36">
        <v>25003.04436</v>
      </c>
      <c r="E16" s="36">
        <v>-23404.338021</v>
      </c>
      <c r="F16" s="36">
        <v>-44213.780809999997</v>
      </c>
      <c r="G16" s="36">
        <v>692.36681499999997</v>
      </c>
      <c r="H16" s="43">
        <v>0</v>
      </c>
      <c r="I16" s="6">
        <f t="shared" si="0"/>
        <v>-64927.223719999995</v>
      </c>
      <c r="K16" s="46"/>
      <c r="N16" s="46"/>
    </row>
    <row r="17" spans="1:14" ht="18" customHeight="1" x14ac:dyDescent="0.2">
      <c r="A17" s="74">
        <f t="shared" si="1"/>
        <v>8</v>
      </c>
      <c r="B17" s="58" t="s">
        <v>177</v>
      </c>
      <c r="C17" s="35">
        <v>-181671.09618299999</v>
      </c>
      <c r="D17" s="36">
        <v>175464.14533299999</v>
      </c>
      <c r="E17" s="36">
        <v>-165882.050601</v>
      </c>
      <c r="F17" s="36">
        <v>-306999.90586599999</v>
      </c>
      <c r="G17" s="36">
        <v>5038.9550790000003</v>
      </c>
      <c r="H17" s="43">
        <v>0</v>
      </c>
      <c r="I17" s="6">
        <f t="shared" si="0"/>
        <v>-474049.952238</v>
      </c>
      <c r="K17" s="46"/>
      <c r="N17" s="46"/>
    </row>
    <row r="18" spans="1:14" ht="18" customHeight="1" x14ac:dyDescent="0.2">
      <c r="A18" s="74">
        <f t="shared" si="1"/>
        <v>9</v>
      </c>
      <c r="B18" s="58" t="s">
        <v>52</v>
      </c>
      <c r="C18" s="35">
        <v>-293401.22538900003</v>
      </c>
      <c r="D18" s="36">
        <v>7263.2246519999999</v>
      </c>
      <c r="E18" s="36">
        <v>-7129.7143749999996</v>
      </c>
      <c r="F18" s="36">
        <v>-12507.291510999999</v>
      </c>
      <c r="G18" s="36">
        <v>-10050.722554</v>
      </c>
      <c r="H18" s="43">
        <v>0</v>
      </c>
      <c r="I18" s="6">
        <f t="shared" si="0"/>
        <v>-315825.729177</v>
      </c>
      <c r="K18" s="46"/>
      <c r="N18" s="46"/>
    </row>
    <row r="19" spans="1:14" ht="18" customHeight="1" x14ac:dyDescent="0.2">
      <c r="A19" s="74">
        <f t="shared" si="1"/>
        <v>10</v>
      </c>
      <c r="B19" s="58" t="s">
        <v>53</v>
      </c>
      <c r="C19" s="35">
        <v>-36356.343730000001</v>
      </c>
      <c r="D19" s="36">
        <v>896.078802</v>
      </c>
      <c r="E19" s="36">
        <v>-867.66254500000002</v>
      </c>
      <c r="F19" s="36">
        <v>-1523.974641</v>
      </c>
      <c r="G19" s="36">
        <v>-1541.3096379999999</v>
      </c>
      <c r="H19" s="43">
        <v>0</v>
      </c>
      <c r="I19" s="6">
        <f t="shared" si="0"/>
        <v>-39393.211752000003</v>
      </c>
      <c r="K19" s="46"/>
      <c r="N19" s="46"/>
    </row>
    <row r="20" spans="1:14" ht="18" customHeight="1" x14ac:dyDescent="0.2">
      <c r="A20" s="74">
        <f t="shared" si="1"/>
        <v>11</v>
      </c>
      <c r="B20" s="58" t="s">
        <v>172</v>
      </c>
      <c r="C20" s="35">
        <v>122796.78982400001</v>
      </c>
      <c r="D20" s="36">
        <v>79628.782422999997</v>
      </c>
      <c r="E20" s="36">
        <v>-99166.503077999994</v>
      </c>
      <c r="F20" s="36">
        <v>-153218.81831999999</v>
      </c>
      <c r="G20" s="36">
        <v>4768.7742429999998</v>
      </c>
      <c r="H20" s="43">
        <v>0</v>
      </c>
      <c r="I20" s="6">
        <f t="shared" si="0"/>
        <v>-45190.974907999982</v>
      </c>
      <c r="K20" s="46"/>
      <c r="N20" s="46"/>
    </row>
    <row r="21" spans="1:14" ht="18" customHeight="1" x14ac:dyDescent="0.2">
      <c r="A21" s="74">
        <f t="shared" si="1"/>
        <v>12</v>
      </c>
      <c r="B21" s="58" t="s">
        <v>178</v>
      </c>
      <c r="C21" s="35">
        <v>-304886.37771500001</v>
      </c>
      <c r="D21" s="36">
        <v>8775.905154</v>
      </c>
      <c r="E21" s="36">
        <v>-8867.3097670000006</v>
      </c>
      <c r="F21" s="36">
        <v>-15409.004509</v>
      </c>
      <c r="G21" s="36">
        <v>27.611450000000001</v>
      </c>
      <c r="H21" s="43">
        <v>0</v>
      </c>
      <c r="I21" s="6">
        <f t="shared" si="0"/>
        <v>-320359.17538700002</v>
      </c>
      <c r="K21" s="46"/>
      <c r="N21" s="46"/>
    </row>
    <row r="22" spans="1:14" ht="18" customHeight="1" x14ac:dyDescent="0.2">
      <c r="A22" s="74">
        <f t="shared" si="1"/>
        <v>13</v>
      </c>
      <c r="B22" s="58" t="s">
        <v>54</v>
      </c>
      <c r="C22" s="35">
        <v>-98976.779983</v>
      </c>
      <c r="D22" s="36">
        <v>2347.1402859999998</v>
      </c>
      <c r="E22" s="36">
        <v>-2391.8849460000001</v>
      </c>
      <c r="F22" s="36">
        <v>-4196.0752750000001</v>
      </c>
      <c r="G22" s="36">
        <v>-4507.954146</v>
      </c>
      <c r="H22" s="43">
        <v>0</v>
      </c>
      <c r="I22" s="6">
        <f t="shared" si="0"/>
        <v>-107725.55406400001</v>
      </c>
      <c r="K22" s="46"/>
      <c r="N22" s="46"/>
    </row>
    <row r="23" spans="1:14" ht="18" customHeight="1" x14ac:dyDescent="0.2">
      <c r="A23" s="74">
        <f t="shared" si="1"/>
        <v>14</v>
      </c>
      <c r="B23" s="58" t="s">
        <v>179</v>
      </c>
      <c r="C23" s="35">
        <v>0</v>
      </c>
      <c r="D23" s="36">
        <v>0</v>
      </c>
      <c r="E23" s="36">
        <v>-101579.332639</v>
      </c>
      <c r="F23" s="36">
        <v>-43641.465215000004</v>
      </c>
      <c r="G23" s="36">
        <v>0</v>
      </c>
      <c r="H23" s="43">
        <v>0</v>
      </c>
      <c r="I23" s="6">
        <f t="shared" si="0"/>
        <v>-145220.797854</v>
      </c>
      <c r="K23" s="46"/>
      <c r="N23" s="46"/>
    </row>
    <row r="24" spans="1:14" ht="18" customHeight="1" x14ac:dyDescent="0.2">
      <c r="A24" s="74">
        <f t="shared" si="1"/>
        <v>15</v>
      </c>
      <c r="B24" s="58" t="s">
        <v>59</v>
      </c>
      <c r="C24" s="35">
        <v>-123984.98031699999</v>
      </c>
      <c r="D24" s="36">
        <v>3088.6933650000001</v>
      </c>
      <c r="E24" s="36">
        <v>-2924.5762770000001</v>
      </c>
      <c r="F24" s="36">
        <v>-5145.972812</v>
      </c>
      <c r="G24" s="36">
        <v>329.35352499999999</v>
      </c>
      <c r="H24" s="43">
        <v>0</v>
      </c>
      <c r="I24" s="6">
        <f t="shared" si="0"/>
        <v>-128637.482516</v>
      </c>
      <c r="K24" s="46"/>
      <c r="N24" s="46"/>
    </row>
    <row r="25" spans="1:14" ht="18" customHeight="1" x14ac:dyDescent="0.2">
      <c r="A25" s="74">
        <f t="shared" si="1"/>
        <v>16</v>
      </c>
      <c r="B25" s="58" t="s">
        <v>61</v>
      </c>
      <c r="C25" s="35">
        <v>-447185.14631899999</v>
      </c>
      <c r="D25" s="36">
        <v>11090.704761999999</v>
      </c>
      <c r="E25" s="36">
        <v>-11219.741523000001</v>
      </c>
      <c r="F25" s="36">
        <v>-19051.813839999999</v>
      </c>
      <c r="G25" s="36">
        <v>1110.6587280000001</v>
      </c>
      <c r="H25" s="43">
        <v>0</v>
      </c>
      <c r="I25" s="6">
        <f t="shared" si="0"/>
        <v>-465255.338192</v>
      </c>
      <c r="K25" s="46"/>
      <c r="N25" s="46"/>
    </row>
    <row r="26" spans="1:14" ht="18" customHeight="1" x14ac:dyDescent="0.2">
      <c r="A26" s="74">
        <f t="shared" si="1"/>
        <v>17</v>
      </c>
      <c r="B26" s="58" t="s">
        <v>152</v>
      </c>
      <c r="C26" s="35">
        <v>-5112.0883519999998</v>
      </c>
      <c r="D26" s="36">
        <v>7103.6661080000003</v>
      </c>
      <c r="E26" s="36">
        <v>-6020.6722289999998</v>
      </c>
      <c r="F26" s="36">
        <v>-11698.676458</v>
      </c>
      <c r="G26" s="36">
        <v>885.65418999999997</v>
      </c>
      <c r="H26" s="43">
        <v>0</v>
      </c>
      <c r="I26" s="6">
        <f t="shared" si="0"/>
        <v>-14842.116741</v>
      </c>
      <c r="K26" s="46"/>
      <c r="N26" s="46"/>
    </row>
    <row r="27" spans="1:14" ht="18" customHeight="1" x14ac:dyDescent="0.2">
      <c r="A27" s="74">
        <f t="shared" si="1"/>
        <v>18</v>
      </c>
      <c r="B27" s="58" t="s">
        <v>153</v>
      </c>
      <c r="C27" s="35">
        <v>-2267.5910490000001</v>
      </c>
      <c r="D27" s="36">
        <v>234.613789</v>
      </c>
      <c r="E27" s="36">
        <v>-199.64604499999999</v>
      </c>
      <c r="F27" s="36">
        <v>-385.38841000000002</v>
      </c>
      <c r="G27" s="36">
        <v>-719.54193099999998</v>
      </c>
      <c r="H27" s="43">
        <v>0</v>
      </c>
      <c r="I27" s="6">
        <f t="shared" si="0"/>
        <v>-3337.5536460000003</v>
      </c>
      <c r="K27" s="46"/>
      <c r="N27" s="46"/>
    </row>
    <row r="28" spans="1:14" ht="18" customHeight="1" x14ac:dyDescent="0.2">
      <c r="A28" s="74">
        <f t="shared" si="1"/>
        <v>19</v>
      </c>
      <c r="B28" s="58" t="s">
        <v>154</v>
      </c>
      <c r="C28" s="35">
        <v>2224904.579107</v>
      </c>
      <c r="D28" s="36">
        <v>299085.68164099997</v>
      </c>
      <c r="E28" s="36">
        <v>-271469.78348099999</v>
      </c>
      <c r="F28" s="36">
        <v>-513754.14377199998</v>
      </c>
      <c r="G28" s="36">
        <v>17789.176998999999</v>
      </c>
      <c r="H28" s="43">
        <v>0</v>
      </c>
      <c r="I28" s="6">
        <f t="shared" si="0"/>
        <v>1756555.5104939998</v>
      </c>
      <c r="K28" s="46"/>
      <c r="N28" s="46"/>
    </row>
    <row r="29" spans="1:14" ht="18" customHeight="1" x14ac:dyDescent="0.2">
      <c r="A29" s="74">
        <f t="shared" si="1"/>
        <v>20</v>
      </c>
      <c r="B29" s="58" t="s">
        <v>155</v>
      </c>
      <c r="C29" s="35">
        <v>967066.87477600004</v>
      </c>
      <c r="D29" s="36">
        <v>252588.112211</v>
      </c>
      <c r="E29" s="36">
        <v>-249925.55412399999</v>
      </c>
      <c r="F29" s="36">
        <v>-436510.57748899999</v>
      </c>
      <c r="G29" s="36">
        <v>13704.496214999999</v>
      </c>
      <c r="H29" s="43">
        <v>0</v>
      </c>
      <c r="I29" s="6">
        <f t="shared" si="0"/>
        <v>546923.35158900009</v>
      </c>
      <c r="K29" s="46"/>
      <c r="N29" s="46"/>
    </row>
    <row r="30" spans="1:14" ht="18" customHeight="1" x14ac:dyDescent="0.2">
      <c r="A30" s="74">
        <f t="shared" si="1"/>
        <v>21</v>
      </c>
      <c r="B30" s="58" t="s">
        <v>156</v>
      </c>
      <c r="C30" s="35">
        <v>-358086.64404300001</v>
      </c>
      <c r="D30" s="36">
        <v>8934.3937150000002</v>
      </c>
      <c r="E30" s="36">
        <v>-8628.2769649999991</v>
      </c>
      <c r="F30" s="36">
        <v>-15035.946357999999</v>
      </c>
      <c r="G30" s="36">
        <v>1190.2104609999999</v>
      </c>
      <c r="H30" s="43">
        <v>0</v>
      </c>
      <c r="I30" s="6">
        <f t="shared" si="0"/>
        <v>-371626.26319000003</v>
      </c>
      <c r="K30" s="46"/>
      <c r="N30" s="46"/>
    </row>
    <row r="31" spans="1:14" ht="18" customHeight="1" x14ac:dyDescent="0.2">
      <c r="A31" s="74">
        <f t="shared" si="1"/>
        <v>22</v>
      </c>
      <c r="B31" s="58" t="s">
        <v>63</v>
      </c>
      <c r="C31" s="35">
        <v>115263.393318</v>
      </c>
      <c r="D31" s="36">
        <v>0</v>
      </c>
      <c r="E31" s="36">
        <v>-15570.742587000001</v>
      </c>
      <c r="F31" s="36">
        <v>-28492.618716000001</v>
      </c>
      <c r="G31" s="36">
        <v>5616.3543369999998</v>
      </c>
      <c r="H31" s="43">
        <v>0</v>
      </c>
      <c r="I31" s="6">
        <f t="shared" si="0"/>
        <v>76816.386352000001</v>
      </c>
      <c r="K31" s="46"/>
      <c r="N31" s="46"/>
    </row>
    <row r="32" spans="1:14" ht="18" customHeight="1" x14ac:dyDescent="0.2">
      <c r="A32" s="74">
        <f t="shared" si="1"/>
        <v>23</v>
      </c>
      <c r="B32" s="58" t="s">
        <v>157</v>
      </c>
      <c r="C32" s="35">
        <v>0</v>
      </c>
      <c r="D32" s="36">
        <v>30613.911808000001</v>
      </c>
      <c r="E32" s="36">
        <v>-27515.938715999997</v>
      </c>
      <c r="F32" s="36">
        <v>-52971.026212999997</v>
      </c>
      <c r="G32" s="36">
        <v>-10693.049419999999</v>
      </c>
      <c r="H32" s="43">
        <v>0</v>
      </c>
      <c r="I32" s="6">
        <f t="shared" si="0"/>
        <v>-60566.102540999986</v>
      </c>
      <c r="K32" s="46"/>
      <c r="N32" s="46"/>
    </row>
    <row r="33" spans="1:14" ht="18" customHeight="1" x14ac:dyDescent="0.2">
      <c r="A33" s="74">
        <f t="shared" si="1"/>
        <v>24</v>
      </c>
      <c r="B33" s="58" t="s">
        <v>158</v>
      </c>
      <c r="C33" s="35">
        <v>-49.217587000000002</v>
      </c>
      <c r="D33" s="36">
        <v>118743.887965</v>
      </c>
      <c r="E33" s="36">
        <v>-103462.522452</v>
      </c>
      <c r="F33" s="36">
        <v>-200731.945805</v>
      </c>
      <c r="G33" s="36">
        <v>-91332.366735000003</v>
      </c>
      <c r="H33" s="43">
        <v>0</v>
      </c>
      <c r="I33" s="6">
        <f t="shared" si="0"/>
        <v>-276832.16461400001</v>
      </c>
      <c r="K33" s="46"/>
      <c r="N33" s="46"/>
    </row>
    <row r="34" spans="1:14" ht="18" customHeight="1" x14ac:dyDescent="0.2">
      <c r="A34" s="74">
        <f t="shared" si="1"/>
        <v>25</v>
      </c>
      <c r="B34" s="58" t="s">
        <v>180</v>
      </c>
      <c r="C34" s="35">
        <v>0</v>
      </c>
      <c r="D34" s="36">
        <v>0</v>
      </c>
      <c r="E34" s="36">
        <v>-17193.253144000002</v>
      </c>
      <c r="F34" s="36">
        <v>-5569.5666469999996</v>
      </c>
      <c r="G34" s="36">
        <v>0</v>
      </c>
      <c r="H34" s="43">
        <v>0</v>
      </c>
      <c r="I34" s="133">
        <f t="shared" si="0"/>
        <v>-22762.819791000002</v>
      </c>
      <c r="K34" s="46"/>
      <c r="N34" s="46"/>
    </row>
    <row r="35" spans="1:14" ht="18" customHeight="1" x14ac:dyDescent="0.2">
      <c r="A35" s="74">
        <f t="shared" si="1"/>
        <v>26</v>
      </c>
      <c r="B35" s="58" t="s">
        <v>193</v>
      </c>
      <c r="C35" s="35">
        <v>0</v>
      </c>
      <c r="D35" s="36">
        <v>0</v>
      </c>
      <c r="E35" s="36">
        <v>-1634.7508660000001</v>
      </c>
      <c r="F35" s="36">
        <v>-660.49886700000002</v>
      </c>
      <c r="G35" s="36">
        <v>0</v>
      </c>
      <c r="H35" s="43">
        <v>0</v>
      </c>
      <c r="I35" s="6">
        <f t="shared" si="0"/>
        <v>-2295.2497330000001</v>
      </c>
      <c r="K35" s="46"/>
      <c r="N35" s="46"/>
    </row>
    <row r="36" spans="1:14" ht="18" customHeight="1" x14ac:dyDescent="0.2">
      <c r="A36" s="74">
        <f t="shared" si="1"/>
        <v>27</v>
      </c>
      <c r="B36" s="58" t="s">
        <v>159</v>
      </c>
      <c r="C36" s="35">
        <v>-30658.470035999999</v>
      </c>
      <c r="D36" s="36">
        <v>0</v>
      </c>
      <c r="E36" s="36">
        <v>0</v>
      </c>
      <c r="F36" s="36">
        <v>0</v>
      </c>
      <c r="G36" s="36">
        <v>0</v>
      </c>
      <c r="H36" s="43">
        <v>0</v>
      </c>
      <c r="I36" s="6">
        <f t="shared" si="0"/>
        <v>-30658.470035999999</v>
      </c>
      <c r="K36" s="46"/>
      <c r="N36" s="46"/>
    </row>
    <row r="37" spans="1:14" ht="18" customHeight="1" x14ac:dyDescent="0.2">
      <c r="A37" s="74">
        <f t="shared" si="1"/>
        <v>28</v>
      </c>
      <c r="B37" s="58" t="s">
        <v>160</v>
      </c>
      <c r="C37" s="35">
        <v>-2723367.0814129999</v>
      </c>
      <c r="D37" s="36">
        <v>647786.82803199999</v>
      </c>
      <c r="E37" s="36">
        <v>-577779.90854900004</v>
      </c>
      <c r="F37" s="36">
        <v>-1103486.876679</v>
      </c>
      <c r="G37" s="36">
        <v>-96174.027113000004</v>
      </c>
      <c r="H37" s="43">
        <v>0</v>
      </c>
      <c r="I37" s="6">
        <f t="shared" si="0"/>
        <v>-3853021.0657219999</v>
      </c>
      <c r="K37" s="46"/>
      <c r="N37" s="46"/>
    </row>
    <row r="38" spans="1:14" ht="18" customHeight="1" x14ac:dyDescent="0.2">
      <c r="A38" s="74">
        <f t="shared" si="1"/>
        <v>29</v>
      </c>
      <c r="B38" s="58" t="s">
        <v>161</v>
      </c>
      <c r="C38" s="35">
        <v>0</v>
      </c>
      <c r="D38" s="36">
        <v>1769.9919279999999</v>
      </c>
      <c r="E38" s="36">
        <v>-1584.7594099999999</v>
      </c>
      <c r="F38" s="36">
        <v>-3043.205297</v>
      </c>
      <c r="G38" s="36">
        <v>-724.40000799999996</v>
      </c>
      <c r="H38" s="43">
        <v>0</v>
      </c>
      <c r="I38" s="6">
        <f t="shared" si="0"/>
        <v>-3582.3727869999998</v>
      </c>
      <c r="K38" s="46"/>
      <c r="N38" s="46"/>
    </row>
    <row r="39" spans="1:14" ht="18" customHeight="1" x14ac:dyDescent="0.2">
      <c r="A39" s="74">
        <f t="shared" si="1"/>
        <v>30</v>
      </c>
      <c r="B39" s="58" t="s">
        <v>162</v>
      </c>
      <c r="C39" s="35">
        <v>-605.64056900000003</v>
      </c>
      <c r="D39" s="36">
        <v>0</v>
      </c>
      <c r="E39" s="36">
        <v>0</v>
      </c>
      <c r="F39" s="36">
        <v>0</v>
      </c>
      <c r="G39" s="36">
        <v>0</v>
      </c>
      <c r="H39" s="43">
        <v>0</v>
      </c>
      <c r="I39" s="6">
        <f t="shared" si="0"/>
        <v>-605.64056900000003</v>
      </c>
      <c r="K39" s="46"/>
      <c r="N39" s="46"/>
    </row>
    <row r="40" spans="1:14" ht="18" customHeight="1" x14ac:dyDescent="0.2">
      <c r="A40" s="74">
        <f t="shared" si="1"/>
        <v>31</v>
      </c>
      <c r="B40" s="58" t="s">
        <v>69</v>
      </c>
      <c r="C40" s="35">
        <v>-15031.954937</v>
      </c>
      <c r="D40" s="36">
        <v>16421.201332000001</v>
      </c>
      <c r="E40" s="36">
        <v>-31746.414194000001</v>
      </c>
      <c r="F40" s="36">
        <v>-39067.131867999997</v>
      </c>
      <c r="G40" s="36">
        <v>1170.7117390000001</v>
      </c>
      <c r="H40" s="43">
        <v>0</v>
      </c>
      <c r="I40" s="6">
        <f t="shared" si="0"/>
        <v>-68253.587927999994</v>
      </c>
      <c r="K40" s="46"/>
      <c r="N40" s="46"/>
    </row>
    <row r="41" spans="1:14" ht="18" customHeight="1" x14ac:dyDescent="0.2">
      <c r="A41" s="74">
        <f t="shared" si="1"/>
        <v>32</v>
      </c>
      <c r="B41" s="58" t="s">
        <v>181</v>
      </c>
      <c r="C41" s="35">
        <v>0</v>
      </c>
      <c r="D41" s="36">
        <v>0</v>
      </c>
      <c r="E41" s="36">
        <v>-44972.207108000002</v>
      </c>
      <c r="F41" s="36">
        <v>-26489.819994999998</v>
      </c>
      <c r="G41" s="36">
        <v>0</v>
      </c>
      <c r="H41" s="43">
        <v>0</v>
      </c>
      <c r="I41" s="6">
        <f t="shared" si="0"/>
        <v>-71462.027103</v>
      </c>
      <c r="K41" s="46"/>
      <c r="N41" s="46"/>
    </row>
    <row r="42" spans="1:14" ht="18" customHeight="1" x14ac:dyDescent="0.2">
      <c r="A42" s="74">
        <f t="shared" si="1"/>
        <v>33</v>
      </c>
      <c r="B42" s="58" t="s">
        <v>76</v>
      </c>
      <c r="C42" s="35">
        <v>-175043.468934</v>
      </c>
      <c r="D42" s="36">
        <v>4184.8787050000001</v>
      </c>
      <c r="E42" s="36">
        <v>-4662.7821480000002</v>
      </c>
      <c r="F42" s="36">
        <v>-7626.2534619999997</v>
      </c>
      <c r="G42" s="36">
        <v>812.01023599999996</v>
      </c>
      <c r="H42" s="43">
        <v>0</v>
      </c>
      <c r="I42" s="6">
        <f t="shared" si="0"/>
        <v>-182335.61560299998</v>
      </c>
      <c r="K42" s="46"/>
      <c r="N42" s="46"/>
    </row>
    <row r="43" spans="1:14" ht="18" customHeight="1" x14ac:dyDescent="0.2">
      <c r="A43" s="74">
        <f t="shared" si="1"/>
        <v>34</v>
      </c>
      <c r="B43" s="58" t="s">
        <v>182</v>
      </c>
      <c r="C43" s="35">
        <v>0</v>
      </c>
      <c r="D43" s="36">
        <v>0</v>
      </c>
      <c r="E43" s="36">
        <v>-14976.110465</v>
      </c>
      <c r="F43" s="36">
        <v>-10451.441476</v>
      </c>
      <c r="G43" s="36">
        <v>0</v>
      </c>
      <c r="H43" s="43">
        <v>0</v>
      </c>
      <c r="I43" s="6">
        <f t="shared" si="0"/>
        <v>-25427.551940999998</v>
      </c>
      <c r="K43" s="46"/>
      <c r="N43" s="46"/>
    </row>
    <row r="44" spans="1:14" ht="18" customHeight="1" x14ac:dyDescent="0.2">
      <c r="A44" s="74">
        <f t="shared" si="1"/>
        <v>35</v>
      </c>
      <c r="B44" s="58" t="s">
        <v>194</v>
      </c>
      <c r="C44" s="35">
        <v>0</v>
      </c>
      <c r="D44" s="36">
        <v>0</v>
      </c>
      <c r="E44" s="36">
        <v>-20837.157999999999</v>
      </c>
      <c r="F44" s="36">
        <v>-4927.1728400000002</v>
      </c>
      <c r="G44" s="36">
        <v>0</v>
      </c>
      <c r="H44" s="43">
        <v>0</v>
      </c>
      <c r="I44" s="6">
        <f t="shared" si="0"/>
        <v>-25764.330839999999</v>
      </c>
      <c r="K44" s="46"/>
      <c r="N44" s="46"/>
    </row>
    <row r="45" spans="1:14" ht="18" customHeight="1" x14ac:dyDescent="0.2">
      <c r="A45" s="74">
        <f t="shared" si="1"/>
        <v>36</v>
      </c>
      <c r="B45" s="58" t="s">
        <v>163</v>
      </c>
      <c r="C45" s="35">
        <v>72602.932453999994</v>
      </c>
      <c r="D45" s="36">
        <v>3465.6871249999999</v>
      </c>
      <c r="E45" s="36">
        <v>-3509.556059</v>
      </c>
      <c r="F45" s="36">
        <v>-6144.2742079999998</v>
      </c>
      <c r="G45" s="36">
        <v>1226.6461389999999</v>
      </c>
      <c r="H45" s="43">
        <v>0</v>
      </c>
      <c r="I45" s="6">
        <f t="shared" si="0"/>
        <v>67641.435450999998</v>
      </c>
      <c r="K45" s="46"/>
      <c r="N45" s="46"/>
    </row>
    <row r="46" spans="1:14" ht="18" customHeight="1" x14ac:dyDescent="0.2">
      <c r="A46" s="74">
        <f t="shared" si="1"/>
        <v>37</v>
      </c>
      <c r="B46" s="58" t="s">
        <v>164</v>
      </c>
      <c r="C46" s="35">
        <v>-13958.623136</v>
      </c>
      <c r="D46" s="36">
        <v>1300.3446630000001</v>
      </c>
      <c r="E46" s="36">
        <v>-1367.0860070000001</v>
      </c>
      <c r="F46" s="36">
        <v>-2387.6551890000001</v>
      </c>
      <c r="G46" s="36">
        <v>14.246936</v>
      </c>
      <c r="H46" s="43">
        <v>0</v>
      </c>
      <c r="I46" s="6">
        <f t="shared" si="0"/>
        <v>-16398.772733000002</v>
      </c>
      <c r="K46" s="46"/>
      <c r="N46" s="46"/>
    </row>
    <row r="47" spans="1:14" ht="18" customHeight="1" x14ac:dyDescent="0.2">
      <c r="A47" s="74">
        <f t="shared" si="1"/>
        <v>38</v>
      </c>
      <c r="B47" s="58" t="s">
        <v>183</v>
      </c>
      <c r="C47" s="35">
        <v>0</v>
      </c>
      <c r="D47" s="36">
        <v>0</v>
      </c>
      <c r="E47" s="36">
        <v>-33958.675304000004</v>
      </c>
      <c r="F47" s="36">
        <v>-53913.279863999996</v>
      </c>
      <c r="G47" s="36">
        <v>0</v>
      </c>
      <c r="H47" s="43">
        <v>0</v>
      </c>
      <c r="I47" s="6">
        <f t="shared" si="0"/>
        <v>-87871.955168</v>
      </c>
      <c r="K47" s="46"/>
      <c r="N47" s="46"/>
    </row>
    <row r="48" spans="1:14" ht="18" customHeight="1" x14ac:dyDescent="0.2">
      <c r="A48" s="74">
        <f t="shared" si="1"/>
        <v>39</v>
      </c>
      <c r="B48" s="58" t="s">
        <v>195</v>
      </c>
      <c r="C48" s="35">
        <v>0</v>
      </c>
      <c r="D48" s="36">
        <v>0</v>
      </c>
      <c r="E48" s="36">
        <v>-0.17142099999999999</v>
      </c>
      <c r="F48" s="36">
        <v>-0.12776100000000001</v>
      </c>
      <c r="G48" s="36">
        <v>0</v>
      </c>
      <c r="H48" s="43">
        <v>0</v>
      </c>
      <c r="I48" s="6">
        <f t="shared" si="0"/>
        <v>-0.299182</v>
      </c>
      <c r="K48" s="46"/>
      <c r="N48" s="46"/>
    </row>
    <row r="49" spans="1:14" ht="18" customHeight="1" x14ac:dyDescent="0.2">
      <c r="A49" s="74">
        <f t="shared" si="1"/>
        <v>40</v>
      </c>
      <c r="B49" s="58" t="s">
        <v>165</v>
      </c>
      <c r="C49" s="35">
        <v>-24218.921173999999</v>
      </c>
      <c r="D49" s="36">
        <v>3305.3186430000001</v>
      </c>
      <c r="E49" s="36">
        <v>-2845.6524079999999</v>
      </c>
      <c r="F49" s="36">
        <v>-5448.5804079999998</v>
      </c>
      <c r="G49" s="36">
        <v>-5139.3418920000004</v>
      </c>
      <c r="H49" s="43">
        <v>0</v>
      </c>
      <c r="I49" s="6">
        <f t="shared" si="0"/>
        <v>-34347.177238999997</v>
      </c>
      <c r="K49" s="46"/>
      <c r="N49" s="46"/>
    </row>
    <row r="50" spans="1:14" ht="18" customHeight="1" x14ac:dyDescent="0.2">
      <c r="A50" s="74">
        <f t="shared" si="1"/>
        <v>41</v>
      </c>
      <c r="B50" s="58" t="s">
        <v>166</v>
      </c>
      <c r="C50" s="35">
        <v>-795.12050899999997</v>
      </c>
      <c r="D50" s="36">
        <v>276.64401500000002</v>
      </c>
      <c r="E50" s="36">
        <v>-211.81676100000001</v>
      </c>
      <c r="F50" s="36">
        <v>-428.23837300000002</v>
      </c>
      <c r="G50" s="36">
        <v>17.727221</v>
      </c>
      <c r="H50" s="43">
        <v>0</v>
      </c>
      <c r="I50" s="6">
        <f t="shared" si="0"/>
        <v>-1140.8044070000001</v>
      </c>
      <c r="K50" s="46"/>
      <c r="N50" s="46"/>
    </row>
    <row r="51" spans="1:14" ht="18" customHeight="1" x14ac:dyDescent="0.2">
      <c r="A51" s="74">
        <f t="shared" si="1"/>
        <v>42</v>
      </c>
      <c r="B51" s="58" t="s">
        <v>115</v>
      </c>
      <c r="C51" s="35">
        <v>-941618.28484199999</v>
      </c>
      <c r="D51" s="36">
        <v>87317.174568999995</v>
      </c>
      <c r="E51" s="36">
        <v>-99341.691934999995</v>
      </c>
      <c r="F51" s="36">
        <v>-160976.15606099999</v>
      </c>
      <c r="G51" s="36">
        <v>1138.266404</v>
      </c>
      <c r="H51" s="43">
        <v>0</v>
      </c>
      <c r="I51" s="6">
        <f t="shared" si="0"/>
        <v>-1113480.6918649999</v>
      </c>
      <c r="K51" s="46"/>
      <c r="N51" s="46"/>
    </row>
    <row r="52" spans="1:14" ht="18" customHeight="1" x14ac:dyDescent="0.2">
      <c r="A52" s="74">
        <f t="shared" si="1"/>
        <v>43</v>
      </c>
      <c r="B52" s="58" t="s">
        <v>184</v>
      </c>
      <c r="C52" s="35">
        <v>0</v>
      </c>
      <c r="D52" s="36">
        <v>0</v>
      </c>
      <c r="E52" s="36">
        <v>-95472.002533999999</v>
      </c>
      <c r="F52" s="36">
        <v>-32113.641576999999</v>
      </c>
      <c r="G52" s="36">
        <v>0</v>
      </c>
      <c r="H52" s="43">
        <v>0</v>
      </c>
      <c r="I52" s="6">
        <f t="shared" si="0"/>
        <v>-127585.644111</v>
      </c>
      <c r="K52" s="46"/>
      <c r="N52" s="46"/>
    </row>
    <row r="53" spans="1:14" ht="18" customHeight="1" x14ac:dyDescent="0.2">
      <c r="A53" s="74">
        <f t="shared" si="1"/>
        <v>44</v>
      </c>
      <c r="B53" s="58" t="s">
        <v>119</v>
      </c>
      <c r="C53" s="35">
        <v>-722011.50074499997</v>
      </c>
      <c r="D53" s="36">
        <v>21909.189688999999</v>
      </c>
      <c r="E53" s="36">
        <v>-21709.82691</v>
      </c>
      <c r="F53" s="36">
        <v>-37824.488903999998</v>
      </c>
      <c r="G53" s="36">
        <v>-6173.8936560000002</v>
      </c>
      <c r="H53" s="43">
        <v>0</v>
      </c>
      <c r="I53" s="6">
        <f t="shared" si="0"/>
        <v>-765810.52052599995</v>
      </c>
      <c r="K53" s="46"/>
      <c r="N53" s="46"/>
    </row>
    <row r="54" spans="1:14" ht="18" customHeight="1" x14ac:dyDescent="0.2">
      <c r="A54" s="74">
        <f t="shared" si="1"/>
        <v>45</v>
      </c>
      <c r="B54" s="58" t="s">
        <v>120</v>
      </c>
      <c r="C54" s="35">
        <v>-5557.5896929999999</v>
      </c>
      <c r="D54" s="36">
        <v>130.09186299999999</v>
      </c>
      <c r="E54" s="36">
        <v>-3636.4025230000002</v>
      </c>
      <c r="F54" s="36">
        <v>-1243.102333</v>
      </c>
      <c r="G54" s="36">
        <v>-554.56568400000003</v>
      </c>
      <c r="H54" s="43">
        <v>0</v>
      </c>
      <c r="I54" s="6">
        <f t="shared" si="0"/>
        <v>-10861.568370000001</v>
      </c>
      <c r="K54" s="46"/>
      <c r="N54" s="46"/>
    </row>
    <row r="55" spans="1:14" ht="18" customHeight="1" x14ac:dyDescent="0.2">
      <c r="A55" s="74">
        <f t="shared" si="1"/>
        <v>46</v>
      </c>
      <c r="B55" s="58" t="s">
        <v>122</v>
      </c>
      <c r="C55" s="35">
        <v>-716.98376499999995</v>
      </c>
      <c r="D55" s="36">
        <v>17.119992</v>
      </c>
      <c r="E55" s="36">
        <v>-14252.758018999999</v>
      </c>
      <c r="F55" s="36">
        <v>-5212.3001029999996</v>
      </c>
      <c r="G55" s="36">
        <v>-180.23302000000001</v>
      </c>
      <c r="H55" s="43">
        <v>0</v>
      </c>
      <c r="I55" s="6">
        <f t="shared" si="0"/>
        <v>-20345.154914999999</v>
      </c>
      <c r="K55" s="46"/>
      <c r="N55" s="46"/>
    </row>
    <row r="56" spans="1:14" ht="18" customHeight="1" x14ac:dyDescent="0.2">
      <c r="A56" s="74">
        <f t="shared" si="1"/>
        <v>47</v>
      </c>
      <c r="B56" s="63" t="s">
        <v>196</v>
      </c>
      <c r="C56" s="48">
        <v>0</v>
      </c>
      <c r="D56" s="49">
        <v>0</v>
      </c>
      <c r="E56" s="49">
        <v>-128.05873600000001</v>
      </c>
      <c r="F56" s="49">
        <v>-45.88411</v>
      </c>
      <c r="G56" s="49">
        <v>0</v>
      </c>
      <c r="H56" s="50">
        <v>0</v>
      </c>
      <c r="I56" s="6">
        <f t="shared" si="0"/>
        <v>-173.942846</v>
      </c>
      <c r="K56" s="46"/>
      <c r="N56" s="46"/>
    </row>
    <row r="57" spans="1:14" ht="18" customHeight="1" x14ac:dyDescent="0.2">
      <c r="A57" s="74">
        <f t="shared" si="1"/>
        <v>48</v>
      </c>
      <c r="B57" s="63" t="s">
        <v>167</v>
      </c>
      <c r="C57" s="48">
        <v>0</v>
      </c>
      <c r="D57" s="49">
        <v>17074.795888000001</v>
      </c>
      <c r="E57" s="49">
        <v>-17106.528628</v>
      </c>
      <c r="F57" s="49">
        <v>-30303.55644</v>
      </c>
      <c r="G57" s="49">
        <v>879.66463499999998</v>
      </c>
      <c r="H57" s="50">
        <v>0</v>
      </c>
      <c r="I57" s="6">
        <f t="shared" si="0"/>
        <v>-29455.624544999999</v>
      </c>
      <c r="K57" s="46"/>
      <c r="N57" s="46"/>
    </row>
    <row r="58" spans="1:14" ht="18" customHeight="1" x14ac:dyDescent="0.2">
      <c r="A58" s="74">
        <f t="shared" si="1"/>
        <v>49</v>
      </c>
      <c r="B58" s="63" t="s">
        <v>168</v>
      </c>
      <c r="C58" s="48">
        <v>-583.409629</v>
      </c>
      <c r="D58" s="49">
        <v>0</v>
      </c>
      <c r="E58" s="49">
        <v>0</v>
      </c>
      <c r="F58" s="49">
        <v>0</v>
      </c>
      <c r="G58" s="49">
        <v>0</v>
      </c>
      <c r="H58" s="50">
        <v>0</v>
      </c>
      <c r="I58" s="6">
        <f t="shared" si="0"/>
        <v>-583.409629</v>
      </c>
      <c r="K58" s="46"/>
      <c r="N58" s="46"/>
    </row>
    <row r="59" spans="1:14" ht="18" customHeight="1" x14ac:dyDescent="0.2">
      <c r="A59" s="74">
        <f t="shared" si="1"/>
        <v>50</v>
      </c>
      <c r="B59" s="63" t="s">
        <v>185</v>
      </c>
      <c r="C59" s="48">
        <v>0</v>
      </c>
      <c r="D59" s="49">
        <v>0</v>
      </c>
      <c r="E59" s="49">
        <v>-26683.396009</v>
      </c>
      <c r="F59" s="49">
        <v>-8237.9846900000011</v>
      </c>
      <c r="G59" s="49">
        <v>0</v>
      </c>
      <c r="H59" s="50">
        <v>0</v>
      </c>
      <c r="I59" s="6">
        <f t="shared" si="0"/>
        <v>-34921.380699000001</v>
      </c>
      <c r="K59" s="46"/>
      <c r="N59" s="46"/>
    </row>
    <row r="60" spans="1:14" ht="18" customHeight="1" x14ac:dyDescent="0.2">
      <c r="A60" s="74">
        <f t="shared" si="1"/>
        <v>51</v>
      </c>
      <c r="B60" s="63" t="s">
        <v>197</v>
      </c>
      <c r="C60" s="48">
        <v>0</v>
      </c>
      <c r="D60" s="49">
        <v>0</v>
      </c>
      <c r="E60" s="49">
        <v>-6037.2477330000002</v>
      </c>
      <c r="F60" s="49">
        <v>-5316.3140789999998</v>
      </c>
      <c r="G60" s="49">
        <v>0</v>
      </c>
      <c r="H60" s="50">
        <v>0</v>
      </c>
      <c r="I60" s="6">
        <f t="shared" si="0"/>
        <v>-11353.561812</v>
      </c>
      <c r="K60" s="46"/>
      <c r="N60" s="46"/>
    </row>
    <row r="61" spans="1:14" ht="18" customHeight="1" x14ac:dyDescent="0.2">
      <c r="A61" s="74">
        <f t="shared" si="1"/>
        <v>52</v>
      </c>
      <c r="B61" s="63" t="s">
        <v>138</v>
      </c>
      <c r="C61" s="48">
        <v>-389339.83235899999</v>
      </c>
      <c r="D61" s="49">
        <v>10703.932559000001</v>
      </c>
      <c r="E61" s="49">
        <v>-25659.382847999997</v>
      </c>
      <c r="F61" s="49">
        <v>-24228.371101000004</v>
      </c>
      <c r="G61" s="49">
        <v>2524.8614579999999</v>
      </c>
      <c r="H61" s="50">
        <v>0</v>
      </c>
      <c r="I61" s="6">
        <f t="shared" si="0"/>
        <v>-425998.79229099996</v>
      </c>
      <c r="K61" s="46"/>
      <c r="N61" s="46"/>
    </row>
    <row r="62" spans="1:14" ht="18" customHeight="1" x14ac:dyDescent="0.2">
      <c r="A62" s="74">
        <f t="shared" si="1"/>
        <v>53</v>
      </c>
      <c r="B62" s="63" t="s">
        <v>198</v>
      </c>
      <c r="C62" s="48">
        <v>0</v>
      </c>
      <c r="D62" s="49">
        <v>0</v>
      </c>
      <c r="E62" s="49">
        <v>-4623.5999920000004</v>
      </c>
      <c r="F62" s="49">
        <v>-6145.8938459999999</v>
      </c>
      <c r="G62" s="49">
        <v>0</v>
      </c>
      <c r="H62" s="50">
        <v>0</v>
      </c>
      <c r="I62" s="6">
        <f t="shared" si="0"/>
        <v>-10769.493838</v>
      </c>
      <c r="K62" s="46"/>
      <c r="N62" s="46"/>
    </row>
    <row r="63" spans="1:14" ht="18" customHeight="1" x14ac:dyDescent="0.2">
      <c r="A63" s="74">
        <f t="shared" si="1"/>
        <v>54</v>
      </c>
      <c r="B63" s="63" t="s">
        <v>169</v>
      </c>
      <c r="C63" s="48">
        <v>-561.08305299999995</v>
      </c>
      <c r="D63" s="49">
        <v>0</v>
      </c>
      <c r="E63" s="49">
        <v>0</v>
      </c>
      <c r="F63" s="49">
        <v>0</v>
      </c>
      <c r="G63" s="49">
        <v>0</v>
      </c>
      <c r="H63" s="50">
        <v>0</v>
      </c>
      <c r="I63" s="6">
        <f t="shared" si="0"/>
        <v>-561.08305299999995</v>
      </c>
      <c r="K63" s="46"/>
      <c r="N63" s="46"/>
    </row>
    <row r="64" spans="1:14" ht="18" customHeight="1" x14ac:dyDescent="0.2">
      <c r="A64" s="74">
        <f t="shared" si="1"/>
        <v>55</v>
      </c>
      <c r="B64" s="63" t="s">
        <v>30</v>
      </c>
      <c r="C64" s="48">
        <v>-7246.6525620000002</v>
      </c>
      <c r="D64" s="49">
        <v>0</v>
      </c>
      <c r="E64" s="49">
        <v>0</v>
      </c>
      <c r="F64" s="49">
        <v>0</v>
      </c>
      <c r="G64" s="49">
        <v>0</v>
      </c>
      <c r="H64" s="50">
        <v>0</v>
      </c>
      <c r="I64" s="6">
        <f t="shared" si="0"/>
        <v>-7246.6525620000002</v>
      </c>
      <c r="K64" s="46"/>
      <c r="N64" s="46"/>
    </row>
    <row r="65" spans="1:14" ht="18" customHeight="1" x14ac:dyDescent="0.2">
      <c r="A65" s="74">
        <f t="shared" si="1"/>
        <v>56</v>
      </c>
      <c r="B65" s="63" t="s">
        <v>31</v>
      </c>
      <c r="C65" s="48">
        <v>-163.105895</v>
      </c>
      <c r="D65" s="49">
        <v>0</v>
      </c>
      <c r="E65" s="49">
        <v>0</v>
      </c>
      <c r="F65" s="49">
        <v>0</v>
      </c>
      <c r="G65" s="49">
        <v>0</v>
      </c>
      <c r="H65" s="50">
        <v>0</v>
      </c>
      <c r="I65" s="6">
        <f t="shared" si="0"/>
        <v>-163.105895</v>
      </c>
      <c r="K65" s="46"/>
      <c r="N65" s="46"/>
    </row>
    <row r="66" spans="1:14" ht="18" customHeight="1" x14ac:dyDescent="0.2">
      <c r="A66" s="74">
        <f t="shared" si="1"/>
        <v>57</v>
      </c>
      <c r="B66" s="63" t="s">
        <v>32</v>
      </c>
      <c r="C66" s="48">
        <v>-660.46488099999999</v>
      </c>
      <c r="D66" s="49">
        <v>0</v>
      </c>
      <c r="E66" s="49">
        <v>0</v>
      </c>
      <c r="F66" s="49">
        <v>0</v>
      </c>
      <c r="G66" s="49">
        <v>0</v>
      </c>
      <c r="H66" s="50">
        <v>0</v>
      </c>
      <c r="I66" s="6">
        <f t="shared" si="0"/>
        <v>-660.46488099999999</v>
      </c>
      <c r="K66" s="46"/>
      <c r="N66" s="46"/>
    </row>
    <row r="67" spans="1:14" ht="18" customHeight="1" x14ac:dyDescent="0.2">
      <c r="A67" s="74">
        <f t="shared" si="1"/>
        <v>58</v>
      </c>
      <c r="B67" s="63" t="s">
        <v>170</v>
      </c>
      <c r="C67" s="48">
        <v>-11816.486007</v>
      </c>
      <c r="D67" s="49">
        <v>0</v>
      </c>
      <c r="E67" s="49">
        <v>0</v>
      </c>
      <c r="F67" s="49">
        <v>0</v>
      </c>
      <c r="G67" s="49">
        <v>0</v>
      </c>
      <c r="H67" s="50">
        <v>0</v>
      </c>
      <c r="I67" s="6">
        <f t="shared" si="0"/>
        <v>-11816.486007</v>
      </c>
      <c r="K67" s="46"/>
      <c r="N67" s="46"/>
    </row>
    <row r="68" spans="1:14" ht="18" customHeight="1" x14ac:dyDescent="0.2">
      <c r="A68" s="74">
        <f t="shared" si="1"/>
        <v>59</v>
      </c>
      <c r="B68" s="63" t="s">
        <v>171</v>
      </c>
      <c r="C68" s="48">
        <v>-8401.908496</v>
      </c>
      <c r="D68" s="49">
        <v>207.303055</v>
      </c>
      <c r="E68" s="49">
        <v>-211.79118299999999</v>
      </c>
      <c r="F68" s="49">
        <v>-358.24617699999999</v>
      </c>
      <c r="G68" s="49">
        <v>-279.192879</v>
      </c>
      <c r="H68" s="50">
        <v>0</v>
      </c>
      <c r="I68" s="6">
        <f t="shared" si="0"/>
        <v>-9043.8356799999983</v>
      </c>
      <c r="K68" s="46"/>
      <c r="N68" s="46"/>
    </row>
    <row r="69" spans="1:14" ht="18" customHeight="1" x14ac:dyDescent="0.2">
      <c r="A69" s="74">
        <f t="shared" si="1"/>
        <v>60</v>
      </c>
      <c r="B69" s="63" t="s">
        <v>145</v>
      </c>
      <c r="C69" s="48">
        <v>0</v>
      </c>
      <c r="D69" s="49">
        <v>0</v>
      </c>
      <c r="E69" s="49">
        <v>-4550.0681420000001</v>
      </c>
      <c r="F69" s="49">
        <v>-1009.904198</v>
      </c>
      <c r="G69" s="49">
        <v>0</v>
      </c>
      <c r="H69" s="50">
        <v>0</v>
      </c>
      <c r="I69" s="6">
        <f t="shared" si="0"/>
        <v>-5559.9723400000003</v>
      </c>
      <c r="K69" s="46"/>
      <c r="N69" s="46"/>
    </row>
    <row r="70" spans="1:14" ht="18" customHeight="1" thickBot="1" x14ac:dyDescent="0.25">
      <c r="A70" s="130">
        <f t="shared" si="1"/>
        <v>61</v>
      </c>
      <c r="B70" s="70" t="s">
        <v>147</v>
      </c>
      <c r="C70" s="37">
        <v>-4610.5711609999998</v>
      </c>
      <c r="D70" s="38">
        <v>82.215110999999993</v>
      </c>
      <c r="E70" s="38">
        <v>-4035.2122770000001</v>
      </c>
      <c r="F70" s="38">
        <v>-1703.1307379999998</v>
      </c>
      <c r="G70" s="38">
        <v>32.503602999999998</v>
      </c>
      <c r="H70" s="44">
        <v>0</v>
      </c>
      <c r="I70" s="39">
        <f t="shared" si="0"/>
        <v>-10234.195462</v>
      </c>
      <c r="K70" s="46"/>
      <c r="N70" s="46"/>
    </row>
    <row r="71" spans="1:14" ht="18" customHeight="1" thickBot="1" x14ac:dyDescent="0.25"/>
    <row r="72" spans="1:14" ht="18" customHeight="1" thickBot="1" x14ac:dyDescent="0.3">
      <c r="B72" s="4" t="s">
        <v>13</v>
      </c>
      <c r="C72" s="132">
        <f t="shared" ref="C72:I72" si="2">SUM(C10:C70)</f>
        <v>-5706677.2796959989</v>
      </c>
      <c r="D72" s="76">
        <f t="shared" si="2"/>
        <v>1976385.066654</v>
      </c>
      <c r="E72" s="76">
        <f t="shared" si="2"/>
        <v>-2416936.6600910001</v>
      </c>
      <c r="F72" s="76">
        <f t="shared" si="2"/>
        <v>-3722947.7503819996</v>
      </c>
      <c r="G72" s="76">
        <f t="shared" si="2"/>
        <v>-166104.79154400004</v>
      </c>
      <c r="H72" s="77">
        <f t="shared" si="2"/>
        <v>0</v>
      </c>
      <c r="I72" s="40">
        <f t="shared" si="2"/>
        <v>-10036281.415058997</v>
      </c>
    </row>
    <row r="74" spans="1:14" x14ac:dyDescent="0.2">
      <c r="I74" s="46"/>
    </row>
    <row r="75" spans="1:14" x14ac:dyDescent="0.2">
      <c r="I75" s="46"/>
    </row>
    <row r="76" spans="1:14" x14ac:dyDescent="0.2">
      <c r="I76" s="46"/>
    </row>
  </sheetData>
  <mergeCells count="9">
    <mergeCell ref="A1:I1"/>
    <mergeCell ref="A2:I2"/>
    <mergeCell ref="A3:I3"/>
    <mergeCell ref="A4:I4"/>
    <mergeCell ref="A6:B8"/>
    <mergeCell ref="C6:E6"/>
    <mergeCell ref="F6:F7"/>
    <mergeCell ref="G6:H6"/>
    <mergeCell ref="I6:I7"/>
  </mergeCells>
  <printOptions horizontalCentered="1"/>
  <pageMargins left="0.39370078740157483" right="0.39370078740157483" top="0.39370078740157483" bottom="0.39370078740157483" header="0" footer="0"/>
  <pageSetup paperSize="9" scale="51" orientation="landscape" r:id="rId1"/>
  <headerFooter alignWithMargins="0">
    <oddFooter>&amp;L&amp;F&amp;R&amp;D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DCFC7-6B32-4FC9-B46E-23B69CF45D2D}">
  <sheetPr>
    <tabColor theme="9" tint="0.39997558519241921"/>
  </sheetPr>
  <dimension ref="A1:G162"/>
  <sheetViews>
    <sheetView zoomScale="75" zoomScaleNormal="75" workbookViewId="0">
      <selection sqref="A1:F1"/>
    </sheetView>
  </sheetViews>
  <sheetFormatPr baseColWidth="10" defaultRowHeight="15" x14ac:dyDescent="0.25"/>
  <cols>
    <col min="1" max="1" width="5.140625" style="402" bestFit="1" customWidth="1"/>
    <col min="2" max="2" width="106.7109375" style="402" customWidth="1"/>
    <col min="3" max="6" width="22.140625" style="402" customWidth="1"/>
    <col min="7" max="16384" width="11.42578125" style="402"/>
  </cols>
  <sheetData>
    <row r="1" spans="1:6" ht="18" customHeight="1" x14ac:dyDescent="0.25">
      <c r="A1" s="484" t="s">
        <v>189</v>
      </c>
      <c r="B1" s="485"/>
      <c r="C1" s="485"/>
      <c r="D1" s="485"/>
      <c r="E1" s="485"/>
      <c r="F1" s="486"/>
    </row>
    <row r="2" spans="1:6" ht="18" customHeight="1" x14ac:dyDescent="0.25">
      <c r="A2" s="487" t="s">
        <v>190</v>
      </c>
      <c r="B2" s="488"/>
      <c r="C2" s="488"/>
      <c r="D2" s="488"/>
      <c r="E2" s="488"/>
      <c r="F2" s="489"/>
    </row>
    <row r="3" spans="1:6" ht="18" customHeight="1" x14ac:dyDescent="0.25">
      <c r="A3" s="487" t="s">
        <v>380</v>
      </c>
      <c r="B3" s="488"/>
      <c r="C3" s="488"/>
      <c r="D3" s="488"/>
      <c r="E3" s="488"/>
      <c r="F3" s="489"/>
    </row>
    <row r="4" spans="1:6" ht="18" customHeight="1" x14ac:dyDescent="0.25">
      <c r="A4" s="490" t="s">
        <v>381</v>
      </c>
      <c r="B4" s="491"/>
      <c r="C4" s="491"/>
      <c r="D4" s="491"/>
      <c r="E4" s="491"/>
      <c r="F4" s="492"/>
    </row>
    <row r="5" spans="1:6" ht="18" customHeight="1" thickBot="1" x14ac:dyDescent="0.3">
      <c r="A5" s="493" t="s">
        <v>382</v>
      </c>
      <c r="B5" s="494"/>
      <c r="C5" s="494"/>
      <c r="D5" s="494"/>
      <c r="E5" s="494"/>
      <c r="F5" s="495"/>
    </row>
    <row r="6" spans="1:6" ht="18" customHeight="1" thickBot="1" x14ac:dyDescent="0.3">
      <c r="A6" s="403"/>
      <c r="B6" s="403"/>
      <c r="C6" s="403"/>
      <c r="D6" s="403"/>
      <c r="E6" s="403"/>
      <c r="F6" s="403"/>
    </row>
    <row r="7" spans="1:6" ht="45" customHeight="1" thickBot="1" x14ac:dyDescent="0.3">
      <c r="A7" s="472" t="s">
        <v>219</v>
      </c>
      <c r="B7" s="473"/>
      <c r="C7" s="478" t="s">
        <v>383</v>
      </c>
      <c r="D7" s="480" t="s">
        <v>384</v>
      </c>
      <c r="E7" s="481"/>
      <c r="F7" s="482" t="s">
        <v>228</v>
      </c>
    </row>
    <row r="8" spans="1:6" ht="45" customHeight="1" x14ac:dyDescent="0.25">
      <c r="A8" s="474"/>
      <c r="B8" s="475"/>
      <c r="C8" s="479"/>
      <c r="D8" s="404" t="s">
        <v>385</v>
      </c>
      <c r="E8" s="404" t="s">
        <v>386</v>
      </c>
      <c r="F8" s="483"/>
    </row>
    <row r="9" spans="1:6" ht="15" customHeight="1" thickBot="1" x14ac:dyDescent="0.3">
      <c r="A9" s="476"/>
      <c r="B9" s="477"/>
      <c r="C9" s="405" t="s">
        <v>0</v>
      </c>
      <c r="D9" s="406" t="s">
        <v>0</v>
      </c>
      <c r="E9" s="406" t="s">
        <v>0</v>
      </c>
      <c r="F9" s="406" t="s">
        <v>0</v>
      </c>
    </row>
    <row r="10" spans="1:6" ht="18" customHeight="1" thickBot="1" x14ac:dyDescent="0.3">
      <c r="D10" s="407"/>
      <c r="E10" s="407"/>
    </row>
    <row r="11" spans="1:6" ht="18" customHeight="1" x14ac:dyDescent="0.25">
      <c r="A11" s="408">
        <v>1</v>
      </c>
      <c r="B11" s="409" t="s">
        <v>33</v>
      </c>
      <c r="C11" s="410">
        <v>0</v>
      </c>
      <c r="D11" s="411">
        <v>0</v>
      </c>
      <c r="E11" s="412">
        <v>0</v>
      </c>
      <c r="F11" s="5">
        <f>SUM(C11:E11)</f>
        <v>0</v>
      </c>
    </row>
    <row r="12" spans="1:6" ht="18" customHeight="1" x14ac:dyDescent="0.25">
      <c r="A12" s="413">
        <v>2</v>
      </c>
      <c r="B12" s="414" t="s">
        <v>34</v>
      </c>
      <c r="C12" s="415">
        <v>0</v>
      </c>
      <c r="D12" s="416">
        <v>-7.808184587558404E-3</v>
      </c>
      <c r="E12" s="417">
        <v>4.4164329093083696E-3</v>
      </c>
      <c r="F12" s="34">
        <f t="shared" ref="F12:F75" si="0">SUM(C12:E12)</f>
        <v>-3.3917516782500344E-3</v>
      </c>
    </row>
    <row r="13" spans="1:6" ht="18" customHeight="1" x14ac:dyDescent="0.25">
      <c r="A13" s="413">
        <v>3</v>
      </c>
      <c r="B13" s="414" t="s">
        <v>35</v>
      </c>
      <c r="C13" s="415">
        <v>0</v>
      </c>
      <c r="D13" s="416">
        <v>-1990.028164588557</v>
      </c>
      <c r="E13" s="417">
        <v>868.31572343452797</v>
      </c>
      <c r="F13" s="34">
        <f t="shared" si="0"/>
        <v>-1121.712441154029</v>
      </c>
    </row>
    <row r="14" spans="1:6" ht="18" customHeight="1" x14ac:dyDescent="0.25">
      <c r="A14" s="413">
        <v>4</v>
      </c>
      <c r="B14" s="414" t="s">
        <v>36</v>
      </c>
      <c r="C14" s="415">
        <v>0</v>
      </c>
      <c r="D14" s="416">
        <v>-0.39946667127030855</v>
      </c>
      <c r="E14" s="417">
        <v>0.15586280899443433</v>
      </c>
      <c r="F14" s="34">
        <f t="shared" si="0"/>
        <v>-0.24360386227587422</v>
      </c>
    </row>
    <row r="15" spans="1:6" ht="18" customHeight="1" x14ac:dyDescent="0.25">
      <c r="A15" s="413">
        <v>5</v>
      </c>
      <c r="B15" s="414" t="s">
        <v>37</v>
      </c>
      <c r="C15" s="415">
        <v>0</v>
      </c>
      <c r="D15" s="416">
        <v>-41.482113806760417</v>
      </c>
      <c r="E15" s="417">
        <v>15.737567555276495</v>
      </c>
      <c r="F15" s="34">
        <f t="shared" si="0"/>
        <v>-25.744546251483921</v>
      </c>
    </row>
    <row r="16" spans="1:6" ht="18" customHeight="1" x14ac:dyDescent="0.25">
      <c r="A16" s="413">
        <v>6</v>
      </c>
      <c r="B16" s="414" t="s">
        <v>38</v>
      </c>
      <c r="C16" s="415">
        <v>0</v>
      </c>
      <c r="D16" s="416">
        <v>-0.40006003221855757</v>
      </c>
      <c r="E16" s="417">
        <v>0.15870519636978792</v>
      </c>
      <c r="F16" s="34">
        <f t="shared" si="0"/>
        <v>-0.24135483584876966</v>
      </c>
    </row>
    <row r="17" spans="1:6" ht="18" customHeight="1" x14ac:dyDescent="0.25">
      <c r="A17" s="413">
        <v>7</v>
      </c>
      <c r="B17" s="414" t="s">
        <v>39</v>
      </c>
      <c r="C17" s="415">
        <v>0</v>
      </c>
      <c r="D17" s="416">
        <v>-30.665231197795315</v>
      </c>
      <c r="E17" s="417">
        <v>10.389141221365621</v>
      </c>
      <c r="F17" s="34">
        <f t="shared" si="0"/>
        <v>-20.276089976429695</v>
      </c>
    </row>
    <row r="18" spans="1:6" ht="18" customHeight="1" x14ac:dyDescent="0.25">
      <c r="A18" s="413">
        <v>8</v>
      </c>
      <c r="B18" s="414" t="s">
        <v>40</v>
      </c>
      <c r="C18" s="415">
        <v>0</v>
      </c>
      <c r="D18" s="416">
        <v>-0.70661165830376582</v>
      </c>
      <c r="E18" s="417">
        <v>0.2337021071649277</v>
      </c>
      <c r="F18" s="34">
        <f t="shared" si="0"/>
        <v>-0.47290955113883815</v>
      </c>
    </row>
    <row r="19" spans="1:6" ht="18" customHeight="1" x14ac:dyDescent="0.25">
      <c r="A19" s="413">
        <v>9</v>
      </c>
      <c r="B19" s="414" t="s">
        <v>41</v>
      </c>
      <c r="C19" s="415">
        <v>0</v>
      </c>
      <c r="D19" s="416">
        <v>-4.0625074161920571E-2</v>
      </c>
      <c r="E19" s="417">
        <v>1.9029869038173244E-2</v>
      </c>
      <c r="F19" s="34">
        <f t="shared" si="0"/>
        <v>-2.1595205123747328E-2</v>
      </c>
    </row>
    <row r="20" spans="1:6" ht="18" customHeight="1" x14ac:dyDescent="0.25">
      <c r="A20" s="413">
        <v>10</v>
      </c>
      <c r="B20" s="414" t="s">
        <v>42</v>
      </c>
      <c r="C20" s="415">
        <v>0</v>
      </c>
      <c r="D20" s="416">
        <v>-18542.894969039353</v>
      </c>
      <c r="E20" s="417">
        <v>6682.7753852691785</v>
      </c>
      <c r="F20" s="34">
        <f t="shared" si="0"/>
        <v>-11860.119583770174</v>
      </c>
    </row>
    <row r="21" spans="1:6" ht="18" customHeight="1" x14ac:dyDescent="0.25">
      <c r="A21" s="413">
        <v>11</v>
      </c>
      <c r="B21" s="414" t="s">
        <v>43</v>
      </c>
      <c r="C21" s="415">
        <v>0</v>
      </c>
      <c r="D21" s="416">
        <v>-383.48154870677251</v>
      </c>
      <c r="E21" s="417">
        <v>140.04205939039497</v>
      </c>
      <c r="F21" s="34">
        <f t="shared" si="0"/>
        <v>-243.43948931637755</v>
      </c>
    </row>
    <row r="22" spans="1:6" ht="18" customHeight="1" x14ac:dyDescent="0.25">
      <c r="A22" s="413">
        <v>12</v>
      </c>
      <c r="B22" s="414" t="s">
        <v>44</v>
      </c>
      <c r="C22" s="415">
        <v>0</v>
      </c>
      <c r="D22" s="416">
        <v>-56076.142981965473</v>
      </c>
      <c r="E22" s="417">
        <v>23608.591210525559</v>
      </c>
      <c r="F22" s="34">
        <f t="shared" si="0"/>
        <v>-32467.551771439914</v>
      </c>
    </row>
    <row r="23" spans="1:6" ht="18" customHeight="1" x14ac:dyDescent="0.25">
      <c r="A23" s="413">
        <v>13</v>
      </c>
      <c r="B23" s="414" t="s">
        <v>45</v>
      </c>
      <c r="C23" s="415">
        <v>0</v>
      </c>
      <c r="D23" s="416">
        <v>-2541.8245055495827</v>
      </c>
      <c r="E23" s="417">
        <v>941.75038093289004</v>
      </c>
      <c r="F23" s="34">
        <f t="shared" si="0"/>
        <v>-1600.0741246166926</v>
      </c>
    </row>
    <row r="24" spans="1:6" ht="18" customHeight="1" x14ac:dyDescent="0.25">
      <c r="A24" s="413">
        <v>14</v>
      </c>
      <c r="B24" s="414" t="s">
        <v>46</v>
      </c>
      <c r="C24" s="415">
        <v>0</v>
      </c>
      <c r="D24" s="416">
        <v>-5.2472206110893913E-2</v>
      </c>
      <c r="E24" s="417">
        <v>1.9856805050242704E-2</v>
      </c>
      <c r="F24" s="34">
        <f t="shared" si="0"/>
        <v>-3.2615401060651208E-2</v>
      </c>
    </row>
    <row r="25" spans="1:6" ht="18" customHeight="1" x14ac:dyDescent="0.25">
      <c r="A25" s="413">
        <v>15</v>
      </c>
      <c r="B25" s="414" t="s">
        <v>47</v>
      </c>
      <c r="C25" s="415">
        <v>0</v>
      </c>
      <c r="D25" s="416">
        <v>0</v>
      </c>
      <c r="E25" s="417">
        <v>0</v>
      </c>
      <c r="F25" s="34">
        <f t="shared" si="0"/>
        <v>0</v>
      </c>
    </row>
    <row r="26" spans="1:6" ht="18" customHeight="1" x14ac:dyDescent="0.25">
      <c r="A26" s="413">
        <v>16</v>
      </c>
      <c r="B26" s="414" t="s">
        <v>149</v>
      </c>
      <c r="C26" s="415">
        <v>0</v>
      </c>
      <c r="D26" s="416">
        <v>-30320.62192089294</v>
      </c>
      <c r="E26" s="417">
        <v>11071.513401670154</v>
      </c>
      <c r="F26" s="34">
        <f t="shared" si="0"/>
        <v>-19249.108519222784</v>
      </c>
    </row>
    <row r="27" spans="1:6" ht="18" customHeight="1" x14ac:dyDescent="0.25">
      <c r="A27" s="413">
        <v>17</v>
      </c>
      <c r="B27" s="414" t="s">
        <v>48</v>
      </c>
      <c r="C27" s="415">
        <v>0</v>
      </c>
      <c r="D27" s="416">
        <v>-1267.2049976481658</v>
      </c>
      <c r="E27" s="417">
        <v>550.49180396440158</v>
      </c>
      <c r="F27" s="34">
        <f t="shared" si="0"/>
        <v>-716.71319368376419</v>
      </c>
    </row>
    <row r="28" spans="1:6" ht="18" customHeight="1" x14ac:dyDescent="0.25">
      <c r="A28" s="413">
        <v>18</v>
      </c>
      <c r="B28" s="414" t="s">
        <v>387</v>
      </c>
      <c r="C28" s="415">
        <v>0</v>
      </c>
      <c r="D28" s="416">
        <v>0</v>
      </c>
      <c r="E28" s="417">
        <v>0</v>
      </c>
      <c r="F28" s="34">
        <f t="shared" si="0"/>
        <v>0</v>
      </c>
    </row>
    <row r="29" spans="1:6" ht="18" customHeight="1" x14ac:dyDescent="0.25">
      <c r="A29" s="413">
        <v>19</v>
      </c>
      <c r="B29" s="414" t="s">
        <v>49</v>
      </c>
      <c r="C29" s="415">
        <v>0</v>
      </c>
      <c r="D29" s="416">
        <v>-252.91199558845727</v>
      </c>
      <c r="E29" s="417">
        <v>120.16026976295237</v>
      </c>
      <c r="F29" s="34">
        <f t="shared" si="0"/>
        <v>-132.75172582550491</v>
      </c>
    </row>
    <row r="30" spans="1:6" ht="18" customHeight="1" x14ac:dyDescent="0.25">
      <c r="A30" s="413">
        <v>20</v>
      </c>
      <c r="B30" s="414" t="s">
        <v>150</v>
      </c>
      <c r="C30" s="415">
        <v>0</v>
      </c>
      <c r="D30" s="416">
        <v>-4245.7484743899486</v>
      </c>
      <c r="E30" s="417">
        <v>1764.530929708078</v>
      </c>
      <c r="F30" s="34">
        <f t="shared" si="0"/>
        <v>-2481.2175446818705</v>
      </c>
    </row>
    <row r="31" spans="1:6" ht="18" customHeight="1" x14ac:dyDescent="0.25">
      <c r="A31" s="413">
        <v>21</v>
      </c>
      <c r="B31" s="414" t="s">
        <v>388</v>
      </c>
      <c r="C31" s="415">
        <v>0</v>
      </c>
      <c r="D31" s="416">
        <v>0</v>
      </c>
      <c r="E31" s="417">
        <v>0</v>
      </c>
      <c r="F31" s="34">
        <f t="shared" si="0"/>
        <v>0</v>
      </c>
    </row>
    <row r="32" spans="1:6" ht="18" customHeight="1" x14ac:dyDescent="0.25">
      <c r="A32" s="413">
        <v>22</v>
      </c>
      <c r="B32" s="414" t="s">
        <v>50</v>
      </c>
      <c r="C32" s="415">
        <v>0</v>
      </c>
      <c r="D32" s="416">
        <v>-41264.063687313785</v>
      </c>
      <c r="E32" s="417">
        <v>17139.339197768804</v>
      </c>
      <c r="F32" s="34">
        <f t="shared" si="0"/>
        <v>-24124.72448954498</v>
      </c>
    </row>
    <row r="33" spans="1:6" ht="18" customHeight="1" x14ac:dyDescent="0.25">
      <c r="A33" s="413">
        <v>23</v>
      </c>
      <c r="B33" s="414" t="s">
        <v>151</v>
      </c>
      <c r="C33" s="415">
        <v>0</v>
      </c>
      <c r="D33" s="416">
        <v>-7.6759530880958868</v>
      </c>
      <c r="E33" s="417">
        <v>3.1675292871629641</v>
      </c>
      <c r="F33" s="34">
        <f t="shared" si="0"/>
        <v>-4.5084238009329223</v>
      </c>
    </row>
    <row r="34" spans="1:6" ht="18" customHeight="1" x14ac:dyDescent="0.25">
      <c r="A34" s="413">
        <v>24</v>
      </c>
      <c r="B34" s="414" t="s">
        <v>51</v>
      </c>
      <c r="C34" s="415">
        <v>0</v>
      </c>
      <c r="D34" s="416">
        <v>-98942.439841544328</v>
      </c>
      <c r="E34" s="417">
        <v>40084.4651038066</v>
      </c>
      <c r="F34" s="34">
        <f t="shared" si="0"/>
        <v>-58857.974737737728</v>
      </c>
    </row>
    <row r="35" spans="1:6" ht="18" customHeight="1" x14ac:dyDescent="0.25">
      <c r="A35" s="413">
        <v>25</v>
      </c>
      <c r="B35" s="414" t="s">
        <v>52</v>
      </c>
      <c r="C35" s="415">
        <v>0</v>
      </c>
      <c r="D35" s="416">
        <v>-9271.6036463637538</v>
      </c>
      <c r="E35" s="417">
        <v>3666.1504680117928</v>
      </c>
      <c r="F35" s="34">
        <f t="shared" si="0"/>
        <v>-5605.4531783519615</v>
      </c>
    </row>
    <row r="36" spans="1:6" ht="18" customHeight="1" x14ac:dyDescent="0.25">
      <c r="A36" s="413">
        <v>26</v>
      </c>
      <c r="B36" s="414" t="s">
        <v>53</v>
      </c>
      <c r="C36" s="415">
        <v>0</v>
      </c>
      <c r="D36" s="416">
        <v>-1438.7033325595805</v>
      </c>
      <c r="E36" s="417">
        <v>608.82595074752703</v>
      </c>
      <c r="F36" s="34">
        <f t="shared" si="0"/>
        <v>-829.8773818120535</v>
      </c>
    </row>
    <row r="37" spans="1:6" ht="18" customHeight="1" x14ac:dyDescent="0.25">
      <c r="A37" s="413">
        <v>27</v>
      </c>
      <c r="B37" s="414" t="s">
        <v>199</v>
      </c>
      <c r="C37" s="415">
        <v>0</v>
      </c>
      <c r="D37" s="416">
        <v>-3707.6691606828754</v>
      </c>
      <c r="E37" s="417">
        <v>1409.3664858883844</v>
      </c>
      <c r="F37" s="34">
        <f t="shared" si="0"/>
        <v>-2298.3026747944909</v>
      </c>
    </row>
    <row r="38" spans="1:6" ht="18" customHeight="1" x14ac:dyDescent="0.25">
      <c r="A38" s="413">
        <v>28</v>
      </c>
      <c r="B38" s="414" t="s">
        <v>200</v>
      </c>
      <c r="C38" s="415">
        <v>0</v>
      </c>
      <c r="D38" s="416">
        <v>-9729.3491790353128</v>
      </c>
      <c r="E38" s="417">
        <v>3858.7416599946837</v>
      </c>
      <c r="F38" s="34">
        <f t="shared" si="0"/>
        <v>-5870.6075190406291</v>
      </c>
    </row>
    <row r="39" spans="1:6" ht="18" customHeight="1" x14ac:dyDescent="0.25">
      <c r="A39" s="413">
        <v>29</v>
      </c>
      <c r="B39" s="414" t="s">
        <v>201</v>
      </c>
      <c r="C39" s="415">
        <v>0</v>
      </c>
      <c r="D39" s="416">
        <v>-29870.781395388993</v>
      </c>
      <c r="E39" s="417">
        <v>10764.802288900417</v>
      </c>
      <c r="F39" s="34">
        <f t="shared" si="0"/>
        <v>-19105.979106488576</v>
      </c>
    </row>
    <row r="40" spans="1:6" ht="18" customHeight="1" x14ac:dyDescent="0.25">
      <c r="A40" s="413">
        <v>30</v>
      </c>
      <c r="B40" s="414" t="s">
        <v>54</v>
      </c>
      <c r="C40" s="415">
        <v>0</v>
      </c>
      <c r="D40" s="416">
        <v>-3248.8532972278927</v>
      </c>
      <c r="E40" s="417">
        <v>1286.7312266212502</v>
      </c>
      <c r="F40" s="34">
        <f t="shared" si="0"/>
        <v>-1962.1220706066424</v>
      </c>
    </row>
    <row r="41" spans="1:6" ht="18" customHeight="1" x14ac:dyDescent="0.25">
      <c r="A41" s="413">
        <v>31</v>
      </c>
      <c r="B41" s="414" t="s">
        <v>56</v>
      </c>
      <c r="C41" s="415">
        <v>0</v>
      </c>
      <c r="D41" s="416">
        <v>-0.16918035007481358</v>
      </c>
      <c r="E41" s="417">
        <v>6.2036229614511794E-2</v>
      </c>
      <c r="F41" s="34">
        <f t="shared" si="0"/>
        <v>-0.10714412046030178</v>
      </c>
    </row>
    <row r="42" spans="1:6" ht="18" customHeight="1" x14ac:dyDescent="0.25">
      <c r="A42" s="413">
        <v>32</v>
      </c>
      <c r="B42" s="414" t="s">
        <v>57</v>
      </c>
      <c r="C42" s="415">
        <v>0</v>
      </c>
      <c r="D42" s="416">
        <v>-9.8500785890002135E-2</v>
      </c>
      <c r="E42" s="417">
        <v>7.8018984053049051E-2</v>
      </c>
      <c r="F42" s="34">
        <f t="shared" si="0"/>
        <v>-2.0481801836953084E-2</v>
      </c>
    </row>
    <row r="43" spans="1:6" ht="18" customHeight="1" x14ac:dyDescent="0.25">
      <c r="A43" s="413">
        <v>33</v>
      </c>
      <c r="B43" s="414" t="s">
        <v>55</v>
      </c>
      <c r="C43" s="415">
        <v>0</v>
      </c>
      <c r="D43" s="416">
        <v>-31202.540468325438</v>
      </c>
      <c r="E43" s="417">
        <v>12218.477004509898</v>
      </c>
      <c r="F43" s="34">
        <f t="shared" si="0"/>
        <v>-18984.063463815539</v>
      </c>
    </row>
    <row r="44" spans="1:6" ht="18" customHeight="1" x14ac:dyDescent="0.25">
      <c r="A44" s="413">
        <v>34</v>
      </c>
      <c r="B44" s="414" t="s">
        <v>58</v>
      </c>
      <c r="C44" s="415">
        <v>0</v>
      </c>
      <c r="D44" s="416">
        <v>-11.670335369456659</v>
      </c>
      <c r="E44" s="417">
        <v>4.5540685861488948</v>
      </c>
      <c r="F44" s="34">
        <f t="shared" si="0"/>
        <v>-7.116266783307764</v>
      </c>
    </row>
    <row r="45" spans="1:6" ht="18" customHeight="1" x14ac:dyDescent="0.25">
      <c r="A45" s="413">
        <v>35</v>
      </c>
      <c r="B45" s="414" t="s">
        <v>59</v>
      </c>
      <c r="C45" s="415">
        <v>0</v>
      </c>
      <c r="D45" s="416">
        <v>-3662.0409061482133</v>
      </c>
      <c r="E45" s="417">
        <v>1482.1886730171611</v>
      </c>
      <c r="F45" s="34">
        <f t="shared" si="0"/>
        <v>-2179.8522331310523</v>
      </c>
    </row>
    <row r="46" spans="1:6" ht="18" customHeight="1" x14ac:dyDescent="0.25">
      <c r="A46" s="413">
        <v>36</v>
      </c>
      <c r="B46" s="414" t="s">
        <v>389</v>
      </c>
      <c r="C46" s="415">
        <v>0</v>
      </c>
      <c r="D46" s="416">
        <v>0</v>
      </c>
      <c r="E46" s="417">
        <v>0</v>
      </c>
      <c r="F46" s="34">
        <f t="shared" si="0"/>
        <v>0</v>
      </c>
    </row>
    <row r="47" spans="1:6" ht="18" customHeight="1" x14ac:dyDescent="0.25">
      <c r="A47" s="413">
        <v>37</v>
      </c>
      <c r="B47" s="414" t="s">
        <v>390</v>
      </c>
      <c r="C47" s="415">
        <v>0</v>
      </c>
      <c r="D47" s="416">
        <v>0</v>
      </c>
      <c r="E47" s="417">
        <v>0</v>
      </c>
      <c r="F47" s="34">
        <f t="shared" si="0"/>
        <v>0</v>
      </c>
    </row>
    <row r="48" spans="1:6" ht="18" customHeight="1" x14ac:dyDescent="0.25">
      <c r="A48" s="413">
        <v>38</v>
      </c>
      <c r="B48" s="414" t="s">
        <v>60</v>
      </c>
      <c r="C48" s="415">
        <v>0</v>
      </c>
      <c r="D48" s="416">
        <v>-0.13094993529273316</v>
      </c>
      <c r="E48" s="417">
        <v>9.2516056798443949E-2</v>
      </c>
      <c r="F48" s="34">
        <f t="shared" si="0"/>
        <v>-3.8433878494289211E-2</v>
      </c>
    </row>
    <row r="49" spans="1:6" ht="18" customHeight="1" x14ac:dyDescent="0.25">
      <c r="A49" s="413">
        <v>39</v>
      </c>
      <c r="B49" s="414" t="s">
        <v>61</v>
      </c>
      <c r="C49" s="415">
        <v>0</v>
      </c>
      <c r="D49" s="416">
        <v>-14359.765237813048</v>
      </c>
      <c r="E49" s="417">
        <v>5699.8517680525129</v>
      </c>
      <c r="F49" s="34">
        <f t="shared" si="0"/>
        <v>-8659.913469760535</v>
      </c>
    </row>
    <row r="50" spans="1:6" ht="18" customHeight="1" x14ac:dyDescent="0.25">
      <c r="A50" s="413">
        <v>40</v>
      </c>
      <c r="B50" s="414" t="s">
        <v>152</v>
      </c>
      <c r="C50" s="415">
        <v>0</v>
      </c>
      <c r="D50" s="416">
        <v>-687.74093364042574</v>
      </c>
      <c r="E50" s="417">
        <v>308.98669671663362</v>
      </c>
      <c r="F50" s="34">
        <f t="shared" si="0"/>
        <v>-378.75423692379212</v>
      </c>
    </row>
    <row r="51" spans="1:6" ht="18" customHeight="1" x14ac:dyDescent="0.25">
      <c r="A51" s="413">
        <v>41</v>
      </c>
      <c r="B51" s="414" t="s">
        <v>153</v>
      </c>
      <c r="C51" s="415">
        <v>0</v>
      </c>
      <c r="D51" s="416">
        <v>-50.180927264497996</v>
      </c>
      <c r="E51" s="417">
        <v>22.093313254160694</v>
      </c>
      <c r="F51" s="34">
        <f t="shared" si="0"/>
        <v>-28.087614010337301</v>
      </c>
    </row>
    <row r="52" spans="1:6" ht="18" customHeight="1" x14ac:dyDescent="0.25">
      <c r="A52" s="413">
        <v>42</v>
      </c>
      <c r="B52" s="414" t="s">
        <v>62</v>
      </c>
      <c r="C52" s="415">
        <v>0</v>
      </c>
      <c r="D52" s="416">
        <v>-1.8583288248574124</v>
      </c>
      <c r="E52" s="417">
        <v>0.68942854035078782</v>
      </c>
      <c r="F52" s="34">
        <f t="shared" si="0"/>
        <v>-1.1689002845066245</v>
      </c>
    </row>
    <row r="53" spans="1:6" ht="18" customHeight="1" x14ac:dyDescent="0.25">
      <c r="A53" s="413">
        <v>43</v>
      </c>
      <c r="B53" s="414" t="s">
        <v>154</v>
      </c>
      <c r="C53" s="415">
        <v>0</v>
      </c>
      <c r="D53" s="416">
        <v>622950.29805907677</v>
      </c>
      <c r="E53" s="417">
        <v>-256924.52372132457</v>
      </c>
      <c r="F53" s="34">
        <f t="shared" si="0"/>
        <v>366025.7743377522</v>
      </c>
    </row>
    <row r="54" spans="1:6" ht="18" customHeight="1" x14ac:dyDescent="0.25">
      <c r="A54" s="413">
        <v>44</v>
      </c>
      <c r="B54" s="414" t="s">
        <v>155</v>
      </c>
      <c r="C54" s="415">
        <v>0</v>
      </c>
      <c r="D54" s="416">
        <v>319215.71616046387</v>
      </c>
      <c r="E54" s="417">
        <v>-110229.9820725569</v>
      </c>
      <c r="F54" s="34">
        <f t="shared" si="0"/>
        <v>208985.73408790695</v>
      </c>
    </row>
    <row r="55" spans="1:6" ht="18" customHeight="1" x14ac:dyDescent="0.25">
      <c r="A55" s="413">
        <v>45</v>
      </c>
      <c r="B55" s="414" t="s">
        <v>156</v>
      </c>
      <c r="C55" s="415">
        <v>0</v>
      </c>
      <c r="D55" s="416">
        <v>-11251.905089395023</v>
      </c>
      <c r="E55" s="417">
        <v>4512.4761013926236</v>
      </c>
      <c r="F55" s="34">
        <f t="shared" si="0"/>
        <v>-6739.4289880023989</v>
      </c>
    </row>
    <row r="56" spans="1:6" ht="18" customHeight="1" x14ac:dyDescent="0.25">
      <c r="A56" s="413">
        <v>46</v>
      </c>
      <c r="B56" s="414" t="s">
        <v>63</v>
      </c>
      <c r="C56" s="415">
        <v>0</v>
      </c>
      <c r="D56" s="416">
        <v>-15390.327221451684</v>
      </c>
      <c r="E56" s="417">
        <v>5453.2945588420362</v>
      </c>
      <c r="F56" s="34">
        <f t="shared" si="0"/>
        <v>-9937.0326626096466</v>
      </c>
    </row>
    <row r="57" spans="1:6" ht="18" customHeight="1" x14ac:dyDescent="0.25">
      <c r="A57" s="413">
        <v>47</v>
      </c>
      <c r="B57" s="414" t="s">
        <v>65</v>
      </c>
      <c r="C57" s="415">
        <v>0</v>
      </c>
      <c r="D57" s="416">
        <v>-294.20143948357759</v>
      </c>
      <c r="E57" s="417">
        <v>91.368511678096738</v>
      </c>
      <c r="F57" s="34">
        <f t="shared" si="0"/>
        <v>-202.83292780548084</v>
      </c>
    </row>
    <row r="58" spans="1:6" ht="18" customHeight="1" x14ac:dyDescent="0.25">
      <c r="A58" s="413">
        <v>48</v>
      </c>
      <c r="B58" s="414" t="s">
        <v>66</v>
      </c>
      <c r="C58" s="415">
        <v>0</v>
      </c>
      <c r="D58" s="416">
        <v>-44.503879573861184</v>
      </c>
      <c r="E58" s="417">
        <v>17.33853003149396</v>
      </c>
      <c r="F58" s="34">
        <f t="shared" si="0"/>
        <v>-27.165349542367224</v>
      </c>
    </row>
    <row r="59" spans="1:6" ht="18" customHeight="1" x14ac:dyDescent="0.25">
      <c r="A59" s="413">
        <v>49</v>
      </c>
      <c r="B59" s="414" t="s">
        <v>391</v>
      </c>
      <c r="C59" s="415">
        <v>0</v>
      </c>
      <c r="D59" s="416">
        <v>0</v>
      </c>
      <c r="E59" s="417">
        <v>0</v>
      </c>
      <c r="F59" s="34">
        <f t="shared" si="0"/>
        <v>0</v>
      </c>
    </row>
    <row r="60" spans="1:6" ht="18" customHeight="1" x14ac:dyDescent="0.25">
      <c r="A60" s="413">
        <v>50</v>
      </c>
      <c r="B60" s="414" t="s">
        <v>68</v>
      </c>
      <c r="C60" s="415">
        <v>0</v>
      </c>
      <c r="D60" s="416">
        <v>-19890.50085624338</v>
      </c>
      <c r="E60" s="417">
        <v>9176.8608899261926</v>
      </c>
      <c r="F60" s="34">
        <f t="shared" si="0"/>
        <v>-10713.639966317187</v>
      </c>
    </row>
    <row r="61" spans="1:6" ht="18" customHeight="1" x14ac:dyDescent="0.25">
      <c r="A61" s="413">
        <v>51</v>
      </c>
      <c r="B61" s="414" t="s">
        <v>392</v>
      </c>
      <c r="C61" s="415">
        <v>0</v>
      </c>
      <c r="D61" s="416">
        <v>-0.38686191150003957</v>
      </c>
      <c r="E61" s="417">
        <v>0.17876772361547144</v>
      </c>
      <c r="F61" s="34">
        <f t="shared" si="0"/>
        <v>-0.20809418788456813</v>
      </c>
    </row>
    <row r="62" spans="1:6" ht="18" customHeight="1" x14ac:dyDescent="0.25">
      <c r="A62" s="413">
        <v>52</v>
      </c>
      <c r="B62" s="414" t="s">
        <v>159</v>
      </c>
      <c r="C62" s="415">
        <v>0</v>
      </c>
      <c r="D62" s="416">
        <v>-1032.3737283378309</v>
      </c>
      <c r="E62" s="417">
        <v>403.68390243721046</v>
      </c>
      <c r="F62" s="34">
        <f t="shared" si="0"/>
        <v>-628.68982590062046</v>
      </c>
    </row>
    <row r="63" spans="1:6" ht="18" customHeight="1" x14ac:dyDescent="0.25">
      <c r="A63" s="413">
        <v>53</v>
      </c>
      <c r="B63" s="414" t="s">
        <v>160</v>
      </c>
      <c r="C63" s="415">
        <v>0</v>
      </c>
      <c r="D63" s="416">
        <v>6772.903758874847</v>
      </c>
      <c r="E63" s="417">
        <v>-5946.8327293355778</v>
      </c>
      <c r="F63" s="34">
        <f t="shared" si="0"/>
        <v>826.07102953926915</v>
      </c>
    </row>
    <row r="64" spans="1:6" ht="18" customHeight="1" x14ac:dyDescent="0.25">
      <c r="A64" s="413">
        <v>54</v>
      </c>
      <c r="B64" s="414" t="s">
        <v>161</v>
      </c>
      <c r="C64" s="415">
        <v>0</v>
      </c>
      <c r="D64" s="416">
        <v>0</v>
      </c>
      <c r="E64" s="417">
        <v>0</v>
      </c>
      <c r="F64" s="34">
        <f t="shared" si="0"/>
        <v>0</v>
      </c>
    </row>
    <row r="65" spans="1:6" ht="18" customHeight="1" x14ac:dyDescent="0.25">
      <c r="A65" s="413">
        <v>55</v>
      </c>
      <c r="B65" s="414" t="s">
        <v>162</v>
      </c>
      <c r="C65" s="415">
        <v>0</v>
      </c>
      <c r="D65" s="416">
        <v>-20.393953275863939</v>
      </c>
      <c r="E65" s="417">
        <v>7.9745448944908057</v>
      </c>
      <c r="F65" s="34">
        <f t="shared" si="0"/>
        <v>-12.419408381373135</v>
      </c>
    </row>
    <row r="66" spans="1:6" ht="18" customHeight="1" x14ac:dyDescent="0.25">
      <c r="A66" s="413">
        <v>56</v>
      </c>
      <c r="B66" s="414" t="s">
        <v>71</v>
      </c>
      <c r="C66" s="415">
        <v>0</v>
      </c>
      <c r="D66" s="416">
        <v>-0.96080306044564756</v>
      </c>
      <c r="E66" s="417">
        <v>0.34846473612865581</v>
      </c>
      <c r="F66" s="34">
        <f t="shared" si="0"/>
        <v>-0.61233832431699176</v>
      </c>
    </row>
    <row r="67" spans="1:6" ht="18" customHeight="1" x14ac:dyDescent="0.25">
      <c r="A67" s="413">
        <v>57</v>
      </c>
      <c r="B67" s="414" t="s">
        <v>69</v>
      </c>
      <c r="C67" s="415">
        <v>0</v>
      </c>
      <c r="D67" s="416">
        <v>-12705.949859653218</v>
      </c>
      <c r="E67" s="417">
        <v>5037.8224241905382</v>
      </c>
      <c r="F67" s="34">
        <f t="shared" si="0"/>
        <v>-7668.1274354626794</v>
      </c>
    </row>
    <row r="68" spans="1:6" ht="18" customHeight="1" x14ac:dyDescent="0.25">
      <c r="A68" s="413">
        <v>58</v>
      </c>
      <c r="B68" s="414" t="s">
        <v>70</v>
      </c>
      <c r="C68" s="415">
        <v>0</v>
      </c>
      <c r="D68" s="416">
        <v>-13968.344730033281</v>
      </c>
      <c r="E68" s="417">
        <v>6014.9363382686915</v>
      </c>
      <c r="F68" s="34">
        <f t="shared" si="0"/>
        <v>-7953.4083917645894</v>
      </c>
    </row>
    <row r="69" spans="1:6" ht="18" customHeight="1" x14ac:dyDescent="0.25">
      <c r="A69" s="413">
        <v>59</v>
      </c>
      <c r="B69" s="414" t="s">
        <v>72</v>
      </c>
      <c r="C69" s="415">
        <v>0</v>
      </c>
      <c r="D69" s="416">
        <v>-5056.0831840382634</v>
      </c>
      <c r="E69" s="417">
        <v>2018.1077876312324</v>
      </c>
      <c r="F69" s="34">
        <f t="shared" si="0"/>
        <v>-3037.975396407031</v>
      </c>
    </row>
    <row r="70" spans="1:6" ht="18" customHeight="1" x14ac:dyDescent="0.25">
      <c r="A70" s="413">
        <v>60</v>
      </c>
      <c r="B70" s="414" t="s">
        <v>73</v>
      </c>
      <c r="C70" s="415">
        <v>0</v>
      </c>
      <c r="D70" s="416">
        <v>-3350.7602463386065</v>
      </c>
      <c r="E70" s="417">
        <v>1314.5740279502875</v>
      </c>
      <c r="F70" s="34">
        <f t="shared" si="0"/>
        <v>-2036.186218388319</v>
      </c>
    </row>
    <row r="71" spans="1:6" ht="18" customHeight="1" x14ac:dyDescent="0.25">
      <c r="A71" s="413">
        <v>61</v>
      </c>
      <c r="B71" s="414" t="s">
        <v>74</v>
      </c>
      <c r="C71" s="415">
        <v>0</v>
      </c>
      <c r="D71" s="416">
        <v>-5.4897287181472909E-2</v>
      </c>
      <c r="E71" s="417">
        <v>2.0048888703133066E-2</v>
      </c>
      <c r="F71" s="34">
        <f t="shared" si="0"/>
        <v>-3.4848398478339843E-2</v>
      </c>
    </row>
    <row r="72" spans="1:6" ht="18" customHeight="1" x14ac:dyDescent="0.25">
      <c r="A72" s="413">
        <v>62</v>
      </c>
      <c r="B72" s="414" t="s">
        <v>75</v>
      </c>
      <c r="C72" s="415">
        <v>0</v>
      </c>
      <c r="D72" s="416">
        <v>-20259.217885554401</v>
      </c>
      <c r="E72" s="417">
        <v>7451.0420324287661</v>
      </c>
      <c r="F72" s="34">
        <f t="shared" si="0"/>
        <v>-12808.175853125635</v>
      </c>
    </row>
    <row r="73" spans="1:6" ht="18" customHeight="1" x14ac:dyDescent="0.25">
      <c r="A73" s="413">
        <v>63</v>
      </c>
      <c r="B73" s="414" t="s">
        <v>76</v>
      </c>
      <c r="C73" s="415">
        <v>0</v>
      </c>
      <c r="D73" s="416">
        <v>-6271.5031482281584</v>
      </c>
      <c r="E73" s="417">
        <v>2459.105013216275</v>
      </c>
      <c r="F73" s="34">
        <f t="shared" si="0"/>
        <v>-3812.3981350118834</v>
      </c>
    </row>
    <row r="74" spans="1:6" ht="18" customHeight="1" x14ac:dyDescent="0.25">
      <c r="A74" s="413">
        <v>64</v>
      </c>
      <c r="B74" s="414" t="s">
        <v>77</v>
      </c>
      <c r="C74" s="415">
        <v>0</v>
      </c>
      <c r="D74" s="416">
        <v>-239.93795537841987</v>
      </c>
      <c r="E74" s="417">
        <v>97.635836698811659</v>
      </c>
      <c r="F74" s="34">
        <f t="shared" si="0"/>
        <v>-142.30211867960821</v>
      </c>
    </row>
    <row r="75" spans="1:6" ht="18" customHeight="1" x14ac:dyDescent="0.25">
      <c r="A75" s="413">
        <v>65</v>
      </c>
      <c r="B75" s="414" t="s">
        <v>78</v>
      </c>
      <c r="C75" s="415">
        <v>0</v>
      </c>
      <c r="D75" s="416">
        <v>-168.47900699260322</v>
      </c>
      <c r="E75" s="417">
        <v>65.935717746882816</v>
      </c>
      <c r="F75" s="34">
        <f t="shared" si="0"/>
        <v>-102.5432892457204</v>
      </c>
    </row>
    <row r="76" spans="1:6" ht="18" customHeight="1" x14ac:dyDescent="0.25">
      <c r="A76" s="413">
        <v>66</v>
      </c>
      <c r="B76" s="414" t="s">
        <v>79</v>
      </c>
      <c r="C76" s="415">
        <v>0</v>
      </c>
      <c r="D76" s="416">
        <v>-1547.7350943401802</v>
      </c>
      <c r="E76" s="417">
        <v>644.58367245867998</v>
      </c>
      <c r="F76" s="34">
        <f t="shared" ref="F76:F139" si="1">SUM(C76:E76)</f>
        <v>-903.15142188150026</v>
      </c>
    </row>
    <row r="77" spans="1:6" ht="18" customHeight="1" x14ac:dyDescent="0.25">
      <c r="A77" s="413">
        <v>67</v>
      </c>
      <c r="B77" s="414" t="s">
        <v>80</v>
      </c>
      <c r="C77" s="415">
        <v>0</v>
      </c>
      <c r="D77" s="416">
        <v>-18.001125151042686</v>
      </c>
      <c r="E77" s="417">
        <v>7.020480392279679</v>
      </c>
      <c r="F77" s="34">
        <f t="shared" si="1"/>
        <v>-10.980644758763006</v>
      </c>
    </row>
    <row r="78" spans="1:6" ht="18" customHeight="1" x14ac:dyDescent="0.25">
      <c r="A78" s="413">
        <v>68</v>
      </c>
      <c r="B78" s="414" t="s">
        <v>81</v>
      </c>
      <c r="C78" s="415">
        <v>0</v>
      </c>
      <c r="D78" s="416">
        <v>-3.4991366899183744E-2</v>
      </c>
      <c r="E78" s="417">
        <v>1.8159321818307882E-2</v>
      </c>
      <c r="F78" s="34">
        <f t="shared" si="1"/>
        <v>-1.6832045080875862E-2</v>
      </c>
    </row>
    <row r="79" spans="1:6" ht="18" customHeight="1" x14ac:dyDescent="0.25">
      <c r="A79" s="413">
        <v>69</v>
      </c>
      <c r="B79" s="414" t="s">
        <v>82</v>
      </c>
      <c r="C79" s="415">
        <v>0</v>
      </c>
      <c r="D79" s="416">
        <v>-1671.1997264558054</v>
      </c>
      <c r="E79" s="417">
        <v>537.10260329486448</v>
      </c>
      <c r="F79" s="34">
        <f t="shared" si="1"/>
        <v>-1134.097123160941</v>
      </c>
    </row>
    <row r="80" spans="1:6" ht="18" customHeight="1" x14ac:dyDescent="0.25">
      <c r="A80" s="413">
        <v>70</v>
      </c>
      <c r="B80" s="414" t="s">
        <v>83</v>
      </c>
      <c r="C80" s="415">
        <v>0</v>
      </c>
      <c r="D80" s="416">
        <v>-2811.661721884876</v>
      </c>
      <c r="E80" s="417">
        <v>1093.3929749424492</v>
      </c>
      <c r="F80" s="34">
        <f t="shared" si="1"/>
        <v>-1718.2687469424268</v>
      </c>
    </row>
    <row r="81" spans="1:6" ht="18" customHeight="1" x14ac:dyDescent="0.25">
      <c r="A81" s="413">
        <v>71</v>
      </c>
      <c r="B81" s="414" t="s">
        <v>84</v>
      </c>
      <c r="C81" s="415">
        <v>0</v>
      </c>
      <c r="D81" s="416">
        <v>-18938.810336518782</v>
      </c>
      <c r="E81" s="417">
        <v>6637.9914769935694</v>
      </c>
      <c r="F81" s="34">
        <f t="shared" si="1"/>
        <v>-12300.818859525212</v>
      </c>
    </row>
    <row r="82" spans="1:6" ht="18" customHeight="1" x14ac:dyDescent="0.25">
      <c r="A82" s="413">
        <v>72</v>
      </c>
      <c r="B82" s="414" t="s">
        <v>85</v>
      </c>
      <c r="C82" s="415">
        <v>0</v>
      </c>
      <c r="D82" s="416">
        <v>-0.44234416586788677</v>
      </c>
      <c r="E82" s="417">
        <v>0.19000017694958171</v>
      </c>
      <c r="F82" s="34">
        <f t="shared" si="1"/>
        <v>-0.25234398891830506</v>
      </c>
    </row>
    <row r="83" spans="1:6" ht="18" customHeight="1" x14ac:dyDescent="0.25">
      <c r="A83" s="413">
        <v>73</v>
      </c>
      <c r="B83" s="414" t="s">
        <v>86</v>
      </c>
      <c r="C83" s="415">
        <v>0</v>
      </c>
      <c r="D83" s="416">
        <v>-0.2541947366506126</v>
      </c>
      <c r="E83" s="417">
        <v>0.10417416318227596</v>
      </c>
      <c r="F83" s="34">
        <f t="shared" si="1"/>
        <v>-0.15002057346833664</v>
      </c>
    </row>
    <row r="84" spans="1:6" ht="18" customHeight="1" x14ac:dyDescent="0.25">
      <c r="A84" s="413">
        <v>74</v>
      </c>
      <c r="B84" s="414" t="s">
        <v>163</v>
      </c>
      <c r="C84" s="415">
        <v>0</v>
      </c>
      <c r="D84" s="416">
        <v>0</v>
      </c>
      <c r="E84" s="417">
        <v>0</v>
      </c>
      <c r="F84" s="34">
        <f t="shared" si="1"/>
        <v>0</v>
      </c>
    </row>
    <row r="85" spans="1:6" ht="18" customHeight="1" x14ac:dyDescent="0.25">
      <c r="A85" s="413">
        <v>75</v>
      </c>
      <c r="B85" s="414" t="s">
        <v>87</v>
      </c>
      <c r="C85" s="415">
        <v>0</v>
      </c>
      <c r="D85" s="416">
        <v>-1.083033157500652E-2</v>
      </c>
      <c r="E85" s="417">
        <v>4.6870029216962315E-3</v>
      </c>
      <c r="F85" s="34">
        <f t="shared" si="1"/>
        <v>-6.1433286533102887E-3</v>
      </c>
    </row>
    <row r="86" spans="1:6" ht="18" customHeight="1" x14ac:dyDescent="0.25">
      <c r="A86" s="413">
        <v>76</v>
      </c>
      <c r="B86" s="414" t="s">
        <v>88</v>
      </c>
      <c r="C86" s="415">
        <v>0</v>
      </c>
      <c r="D86" s="416">
        <v>-4544.1689803898662</v>
      </c>
      <c r="E86" s="417">
        <v>2403.1448440652885</v>
      </c>
      <c r="F86" s="34">
        <f t="shared" si="1"/>
        <v>-2141.0241363245777</v>
      </c>
    </row>
    <row r="87" spans="1:6" ht="18" customHeight="1" x14ac:dyDescent="0.25">
      <c r="A87" s="413">
        <v>77</v>
      </c>
      <c r="B87" s="414" t="s">
        <v>164</v>
      </c>
      <c r="C87" s="415">
        <v>0</v>
      </c>
      <c r="D87" s="416">
        <v>-435.63320313065446</v>
      </c>
      <c r="E87" s="417">
        <v>171.96360153443476</v>
      </c>
      <c r="F87" s="34">
        <f t="shared" si="1"/>
        <v>-263.66960159621971</v>
      </c>
    </row>
    <row r="88" spans="1:6" ht="18" customHeight="1" x14ac:dyDescent="0.25">
      <c r="A88" s="413">
        <v>78</v>
      </c>
      <c r="B88" s="414" t="s">
        <v>89</v>
      </c>
      <c r="C88" s="415">
        <v>0</v>
      </c>
      <c r="D88" s="416">
        <v>-60.775351369822317</v>
      </c>
      <c r="E88" s="417">
        <v>39.727052397365782</v>
      </c>
      <c r="F88" s="34">
        <f t="shared" si="1"/>
        <v>-21.048298972456536</v>
      </c>
    </row>
    <row r="89" spans="1:6" ht="18" customHeight="1" x14ac:dyDescent="0.25">
      <c r="A89" s="413">
        <v>79</v>
      </c>
      <c r="B89" s="414" t="s">
        <v>90</v>
      </c>
      <c r="C89" s="415">
        <v>0</v>
      </c>
      <c r="D89" s="416">
        <v>0</v>
      </c>
      <c r="E89" s="417">
        <v>0</v>
      </c>
      <c r="F89" s="34">
        <f t="shared" si="1"/>
        <v>0</v>
      </c>
    </row>
    <row r="90" spans="1:6" ht="18" customHeight="1" x14ac:dyDescent="0.25">
      <c r="A90" s="413">
        <v>80</v>
      </c>
      <c r="B90" s="414" t="s">
        <v>91</v>
      </c>
      <c r="C90" s="415">
        <v>0</v>
      </c>
      <c r="D90" s="416">
        <v>-40681.39267476125</v>
      </c>
      <c r="E90" s="417">
        <v>14365.608676178957</v>
      </c>
      <c r="F90" s="34">
        <f t="shared" si="1"/>
        <v>-26315.783998582294</v>
      </c>
    </row>
    <row r="91" spans="1:6" ht="18" customHeight="1" x14ac:dyDescent="0.25">
      <c r="A91" s="413">
        <v>81</v>
      </c>
      <c r="B91" s="414" t="s">
        <v>92</v>
      </c>
      <c r="C91" s="415">
        <v>0</v>
      </c>
      <c r="D91" s="416">
        <v>-0.32141445019482628</v>
      </c>
      <c r="E91" s="417">
        <v>8.7172594972845435E-2</v>
      </c>
      <c r="F91" s="34">
        <f t="shared" si="1"/>
        <v>-0.23424185522198085</v>
      </c>
    </row>
    <row r="92" spans="1:6" ht="18" customHeight="1" x14ac:dyDescent="0.25">
      <c r="A92" s="413">
        <v>82</v>
      </c>
      <c r="B92" s="414" t="s">
        <v>102</v>
      </c>
      <c r="C92" s="415">
        <v>0</v>
      </c>
      <c r="D92" s="416">
        <v>-5.9433626862987858E-2</v>
      </c>
      <c r="E92" s="417">
        <v>2.5364469230239588E-2</v>
      </c>
      <c r="F92" s="34">
        <f t="shared" si="1"/>
        <v>-3.4069157632748273E-2</v>
      </c>
    </row>
    <row r="93" spans="1:6" ht="18" customHeight="1" x14ac:dyDescent="0.25">
      <c r="A93" s="413">
        <v>83</v>
      </c>
      <c r="B93" s="414" t="s">
        <v>103</v>
      </c>
      <c r="C93" s="415">
        <v>0</v>
      </c>
      <c r="D93" s="416">
        <v>0</v>
      </c>
      <c r="E93" s="417">
        <v>0</v>
      </c>
      <c r="F93" s="34">
        <f t="shared" si="1"/>
        <v>0</v>
      </c>
    </row>
    <row r="94" spans="1:6" ht="18" customHeight="1" x14ac:dyDescent="0.25">
      <c r="A94" s="413">
        <v>84</v>
      </c>
      <c r="B94" s="414" t="s">
        <v>93</v>
      </c>
      <c r="C94" s="415">
        <v>0</v>
      </c>
      <c r="D94" s="416">
        <v>-45.448899234553664</v>
      </c>
      <c r="E94" s="417">
        <v>16.79126492757576</v>
      </c>
      <c r="F94" s="34">
        <f t="shared" si="1"/>
        <v>-28.657634306977904</v>
      </c>
    </row>
    <row r="95" spans="1:6" ht="18" customHeight="1" x14ac:dyDescent="0.25">
      <c r="A95" s="413">
        <v>85</v>
      </c>
      <c r="B95" s="414" t="s">
        <v>94</v>
      </c>
      <c r="C95" s="415">
        <v>0</v>
      </c>
      <c r="D95" s="416">
        <v>-1.6915237230329072</v>
      </c>
      <c r="E95" s="417">
        <v>0.61044647683737829</v>
      </c>
      <c r="F95" s="34">
        <f t="shared" si="1"/>
        <v>-1.0810772461955289</v>
      </c>
    </row>
    <row r="96" spans="1:6" ht="18" customHeight="1" x14ac:dyDescent="0.25">
      <c r="A96" s="413">
        <v>86</v>
      </c>
      <c r="B96" s="414" t="s">
        <v>96</v>
      </c>
      <c r="C96" s="415">
        <v>0</v>
      </c>
      <c r="D96" s="416">
        <v>-3.1181526240695333E-2</v>
      </c>
      <c r="E96" s="417">
        <v>1.241888912661976E-2</v>
      </c>
      <c r="F96" s="34">
        <f t="shared" si="1"/>
        <v>-1.8762637114075574E-2</v>
      </c>
    </row>
    <row r="97" spans="1:6" ht="18" customHeight="1" x14ac:dyDescent="0.25">
      <c r="A97" s="413">
        <v>87</v>
      </c>
      <c r="B97" s="414" t="s">
        <v>95</v>
      </c>
      <c r="C97" s="415">
        <v>0</v>
      </c>
      <c r="D97" s="416">
        <v>-1121.401903392753</v>
      </c>
      <c r="E97" s="417">
        <v>466.13437719257195</v>
      </c>
      <c r="F97" s="34">
        <f t="shared" si="1"/>
        <v>-655.26752620018101</v>
      </c>
    </row>
    <row r="98" spans="1:6" ht="18" customHeight="1" x14ac:dyDescent="0.25">
      <c r="A98" s="413">
        <v>88</v>
      </c>
      <c r="B98" s="414" t="s">
        <v>97</v>
      </c>
      <c r="C98" s="415">
        <v>0</v>
      </c>
      <c r="D98" s="416">
        <v>-25.920944569359989</v>
      </c>
      <c r="E98" s="417">
        <v>8.6718656196540085</v>
      </c>
      <c r="F98" s="34">
        <f t="shared" si="1"/>
        <v>-17.249078949705982</v>
      </c>
    </row>
    <row r="99" spans="1:6" ht="18" customHeight="1" x14ac:dyDescent="0.25">
      <c r="A99" s="413">
        <v>89</v>
      </c>
      <c r="B99" s="414" t="s">
        <v>98</v>
      </c>
      <c r="C99" s="415">
        <v>0</v>
      </c>
      <c r="D99" s="416">
        <v>-2.5384286783888668E-2</v>
      </c>
      <c r="E99" s="417">
        <v>2.5384286783888668E-2</v>
      </c>
      <c r="F99" s="34">
        <f t="shared" si="1"/>
        <v>0</v>
      </c>
    </row>
    <row r="100" spans="1:6" ht="18" customHeight="1" x14ac:dyDescent="0.25">
      <c r="A100" s="413">
        <v>90</v>
      </c>
      <c r="B100" s="414" t="s">
        <v>99</v>
      </c>
      <c r="C100" s="415">
        <v>0</v>
      </c>
      <c r="D100" s="416">
        <v>-1.7891662971757447</v>
      </c>
      <c r="E100" s="417">
        <v>0.980542014250258</v>
      </c>
      <c r="F100" s="34">
        <f t="shared" si="1"/>
        <v>-0.80862428292548671</v>
      </c>
    </row>
    <row r="101" spans="1:6" ht="18.600000000000001" customHeight="1" x14ac:dyDescent="0.25">
      <c r="A101" s="413">
        <v>91</v>
      </c>
      <c r="B101" s="414" t="s">
        <v>100</v>
      </c>
      <c r="C101" s="415">
        <v>0</v>
      </c>
      <c r="D101" s="416">
        <v>-5.0296707817241694E-2</v>
      </c>
      <c r="E101" s="417">
        <v>2.5313527104221859E-2</v>
      </c>
      <c r="F101" s="34">
        <f t="shared" si="1"/>
        <v>-2.4983180713019835E-2</v>
      </c>
    </row>
    <row r="102" spans="1:6" ht="18" customHeight="1" x14ac:dyDescent="0.25">
      <c r="A102" s="413">
        <v>92</v>
      </c>
      <c r="B102" s="414" t="s">
        <v>101</v>
      </c>
      <c r="C102" s="415">
        <v>0</v>
      </c>
      <c r="D102" s="416">
        <v>-3.3529008840170649</v>
      </c>
      <c r="E102" s="417">
        <v>1.2657610306646383</v>
      </c>
      <c r="F102" s="34">
        <f t="shared" si="1"/>
        <v>-2.0871398533524266</v>
      </c>
    </row>
    <row r="103" spans="1:6" ht="18" customHeight="1" x14ac:dyDescent="0.25">
      <c r="A103" s="413">
        <v>93</v>
      </c>
      <c r="B103" s="414" t="s">
        <v>104</v>
      </c>
      <c r="C103" s="415">
        <v>0</v>
      </c>
      <c r="D103" s="416">
        <v>-0.72452614392787407</v>
      </c>
      <c r="E103" s="417">
        <v>0.25050754214971716</v>
      </c>
      <c r="F103" s="34">
        <f t="shared" si="1"/>
        <v>-0.47401860177815691</v>
      </c>
    </row>
    <row r="104" spans="1:6" ht="18" customHeight="1" x14ac:dyDescent="0.25">
      <c r="A104" s="413">
        <v>94</v>
      </c>
      <c r="B104" s="414" t="s">
        <v>105</v>
      </c>
      <c r="C104" s="415">
        <v>0</v>
      </c>
      <c r="D104" s="416">
        <v>-4.1818754750530165E-2</v>
      </c>
      <c r="E104" s="417">
        <v>1.7164023308114881E-2</v>
      </c>
      <c r="F104" s="34">
        <f t="shared" si="1"/>
        <v>-2.4654731442415284E-2</v>
      </c>
    </row>
    <row r="105" spans="1:6" ht="18" customHeight="1" x14ac:dyDescent="0.25">
      <c r="A105" s="413">
        <v>95</v>
      </c>
      <c r="B105" s="414" t="s">
        <v>106</v>
      </c>
      <c r="C105" s="415">
        <v>0</v>
      </c>
      <c r="D105" s="416">
        <v>-6.2140650150241807</v>
      </c>
      <c r="E105" s="417">
        <v>2.264376772145726</v>
      </c>
      <c r="F105" s="34">
        <f t="shared" si="1"/>
        <v>-3.9496882428784548</v>
      </c>
    </row>
    <row r="106" spans="1:6" ht="18" customHeight="1" x14ac:dyDescent="0.25">
      <c r="A106" s="413">
        <v>96</v>
      </c>
      <c r="B106" s="414" t="s">
        <v>107</v>
      </c>
      <c r="C106" s="415">
        <v>0</v>
      </c>
      <c r="D106" s="416">
        <v>-0.32348741477281728</v>
      </c>
      <c r="E106" s="417">
        <v>0.13496092898514567</v>
      </c>
      <c r="F106" s="34">
        <f t="shared" si="1"/>
        <v>-0.18852648578767162</v>
      </c>
    </row>
    <row r="107" spans="1:6" ht="18" customHeight="1" x14ac:dyDescent="0.25">
      <c r="A107" s="413">
        <v>97</v>
      </c>
      <c r="B107" s="414" t="s">
        <v>108</v>
      </c>
      <c r="C107" s="415">
        <v>0</v>
      </c>
      <c r="D107" s="416">
        <v>-2.453654824423833</v>
      </c>
      <c r="E107" s="417">
        <v>1.0163681327670375</v>
      </c>
      <c r="F107" s="34">
        <f t="shared" si="1"/>
        <v>-1.4372866916567955</v>
      </c>
    </row>
    <row r="108" spans="1:6" ht="18" customHeight="1" x14ac:dyDescent="0.25">
      <c r="A108" s="413">
        <v>98</v>
      </c>
      <c r="B108" s="414" t="s">
        <v>109</v>
      </c>
      <c r="C108" s="415">
        <v>0</v>
      </c>
      <c r="D108" s="416">
        <v>-12311.769952101002</v>
      </c>
      <c r="E108" s="417">
        <v>5153.2063614256258</v>
      </c>
      <c r="F108" s="34">
        <f t="shared" si="1"/>
        <v>-7158.563590675376</v>
      </c>
    </row>
    <row r="109" spans="1:6" ht="18" customHeight="1" x14ac:dyDescent="0.25">
      <c r="A109" s="413">
        <v>99</v>
      </c>
      <c r="B109" s="414" t="s">
        <v>110</v>
      </c>
      <c r="C109" s="415">
        <v>0</v>
      </c>
      <c r="D109" s="416">
        <v>-5825.2341600126319</v>
      </c>
      <c r="E109" s="417">
        <v>3069.1455349895919</v>
      </c>
      <c r="F109" s="34">
        <f t="shared" si="1"/>
        <v>-2756.0886250230401</v>
      </c>
    </row>
    <row r="110" spans="1:6" ht="18" customHeight="1" x14ac:dyDescent="0.25">
      <c r="A110" s="413">
        <v>100</v>
      </c>
      <c r="B110" s="414" t="s">
        <v>112</v>
      </c>
      <c r="C110" s="415">
        <v>0</v>
      </c>
      <c r="D110" s="416">
        <v>-11633.097971655678</v>
      </c>
      <c r="E110" s="417">
        <v>4560.7007118436995</v>
      </c>
      <c r="F110" s="34">
        <f t="shared" si="1"/>
        <v>-7072.3972598119781</v>
      </c>
    </row>
    <row r="111" spans="1:6" ht="18" customHeight="1" x14ac:dyDescent="0.25">
      <c r="A111" s="413">
        <v>101</v>
      </c>
      <c r="B111" s="414" t="s">
        <v>111</v>
      </c>
      <c r="C111" s="415">
        <v>0</v>
      </c>
      <c r="D111" s="416">
        <v>-49692.742934695169</v>
      </c>
      <c r="E111" s="417">
        <v>19570.938304401407</v>
      </c>
      <c r="F111" s="34">
        <f t="shared" si="1"/>
        <v>-30121.804630293762</v>
      </c>
    </row>
    <row r="112" spans="1:6" ht="18" customHeight="1" x14ac:dyDescent="0.25">
      <c r="A112" s="413">
        <v>102</v>
      </c>
      <c r="B112" s="414" t="s">
        <v>393</v>
      </c>
      <c r="C112" s="415">
        <v>0</v>
      </c>
      <c r="D112" s="416">
        <v>0</v>
      </c>
      <c r="E112" s="417">
        <v>0</v>
      </c>
      <c r="F112" s="34">
        <f t="shared" si="1"/>
        <v>0</v>
      </c>
    </row>
    <row r="113" spans="1:6" ht="18" customHeight="1" x14ac:dyDescent="0.25">
      <c r="A113" s="413">
        <v>103</v>
      </c>
      <c r="B113" s="414" t="s">
        <v>165</v>
      </c>
      <c r="C113" s="415">
        <v>0</v>
      </c>
      <c r="D113" s="416">
        <v>-395.79216395587684</v>
      </c>
      <c r="E113" s="417">
        <v>181.57986203847861</v>
      </c>
      <c r="F113" s="34">
        <f t="shared" si="1"/>
        <v>-214.21230191739824</v>
      </c>
    </row>
    <row r="114" spans="1:6" ht="18" customHeight="1" x14ac:dyDescent="0.25">
      <c r="A114" s="413">
        <v>104</v>
      </c>
      <c r="B114" s="414" t="s">
        <v>166</v>
      </c>
      <c r="C114" s="415">
        <v>0</v>
      </c>
      <c r="D114" s="416">
        <v>-19.580737431379504</v>
      </c>
      <c r="E114" s="417">
        <v>9.0947448355906904</v>
      </c>
      <c r="F114" s="34">
        <f t="shared" si="1"/>
        <v>-10.485992595788813</v>
      </c>
    </row>
    <row r="115" spans="1:6" ht="18" customHeight="1" x14ac:dyDescent="0.25">
      <c r="A115" s="413">
        <v>105</v>
      </c>
      <c r="B115" s="414" t="s">
        <v>394</v>
      </c>
      <c r="C115" s="415">
        <v>0</v>
      </c>
      <c r="D115" s="416">
        <v>0</v>
      </c>
      <c r="E115" s="417">
        <v>0</v>
      </c>
      <c r="F115" s="34">
        <f t="shared" si="1"/>
        <v>0</v>
      </c>
    </row>
    <row r="116" spans="1:6" ht="18" customHeight="1" x14ac:dyDescent="0.25">
      <c r="A116" s="413">
        <v>106</v>
      </c>
      <c r="B116" s="414" t="s">
        <v>113</v>
      </c>
      <c r="C116" s="415">
        <v>0</v>
      </c>
      <c r="D116" s="416">
        <v>0</v>
      </c>
      <c r="E116" s="417">
        <v>0</v>
      </c>
      <c r="F116" s="34">
        <f t="shared" si="1"/>
        <v>0</v>
      </c>
    </row>
    <row r="117" spans="1:6" ht="18" customHeight="1" x14ac:dyDescent="0.25">
      <c r="A117" s="413">
        <v>107</v>
      </c>
      <c r="B117" s="414" t="s">
        <v>114</v>
      </c>
      <c r="C117" s="415">
        <v>0</v>
      </c>
      <c r="D117" s="416">
        <v>-2557.5441757846806</v>
      </c>
      <c r="E117" s="417">
        <v>1019.4068840944378</v>
      </c>
      <c r="F117" s="34">
        <f t="shared" si="1"/>
        <v>-1538.1372916902428</v>
      </c>
    </row>
    <row r="118" spans="1:6" ht="18" customHeight="1" x14ac:dyDescent="0.25">
      <c r="A118" s="413">
        <v>108</v>
      </c>
      <c r="B118" s="414" t="s">
        <v>115</v>
      </c>
      <c r="C118" s="415">
        <v>0</v>
      </c>
      <c r="D118" s="416">
        <v>-25246.240232395936</v>
      </c>
      <c r="E118" s="417">
        <v>10345.571064665861</v>
      </c>
      <c r="F118" s="34">
        <f t="shared" si="1"/>
        <v>-14900.669167730075</v>
      </c>
    </row>
    <row r="119" spans="1:6" ht="18" customHeight="1" x14ac:dyDescent="0.25">
      <c r="A119" s="413">
        <v>109</v>
      </c>
      <c r="B119" s="414" t="s">
        <v>116</v>
      </c>
      <c r="C119" s="415">
        <v>0</v>
      </c>
      <c r="D119" s="416">
        <v>-40797.998132095796</v>
      </c>
      <c r="E119" s="417">
        <v>15035.048440123699</v>
      </c>
      <c r="F119" s="34">
        <f t="shared" si="1"/>
        <v>-25762.949691972099</v>
      </c>
    </row>
    <row r="120" spans="1:6" ht="18" customHeight="1" x14ac:dyDescent="0.25">
      <c r="A120" s="413">
        <v>110</v>
      </c>
      <c r="B120" s="414" t="s">
        <v>117</v>
      </c>
      <c r="C120" s="415">
        <v>0</v>
      </c>
      <c r="D120" s="416">
        <v>-0.53102710225511007</v>
      </c>
      <c r="E120" s="417">
        <v>0.21917835835906255</v>
      </c>
      <c r="F120" s="34">
        <f t="shared" si="1"/>
        <v>-0.31184874389604755</v>
      </c>
    </row>
    <row r="121" spans="1:6" ht="18" customHeight="1" x14ac:dyDescent="0.25">
      <c r="A121" s="413">
        <v>111</v>
      </c>
      <c r="B121" s="414" t="s">
        <v>118</v>
      </c>
      <c r="C121" s="415">
        <v>0</v>
      </c>
      <c r="D121" s="416">
        <v>-310.63004067017386</v>
      </c>
      <c r="E121" s="417">
        <v>121.94615609543766</v>
      </c>
      <c r="F121" s="34">
        <f t="shared" si="1"/>
        <v>-188.6838845747362</v>
      </c>
    </row>
    <row r="122" spans="1:6" ht="18" customHeight="1" x14ac:dyDescent="0.25">
      <c r="A122" s="413">
        <v>112</v>
      </c>
      <c r="B122" s="414" t="s">
        <v>119</v>
      </c>
      <c r="C122" s="415">
        <v>0</v>
      </c>
      <c r="D122" s="416">
        <v>-24642.196864451926</v>
      </c>
      <c r="E122" s="417">
        <v>9819.1799763964882</v>
      </c>
      <c r="F122" s="34">
        <f t="shared" si="1"/>
        <v>-14823.016888055437</v>
      </c>
    </row>
    <row r="123" spans="1:6" ht="18" customHeight="1" x14ac:dyDescent="0.25">
      <c r="A123" s="413">
        <v>113</v>
      </c>
      <c r="B123" s="414" t="s">
        <v>120</v>
      </c>
      <c r="C123" s="415">
        <v>0</v>
      </c>
      <c r="D123" s="416">
        <v>-510.61107171927063</v>
      </c>
      <c r="E123" s="417">
        <v>150.41788356194479</v>
      </c>
      <c r="F123" s="34">
        <f t="shared" si="1"/>
        <v>-360.19318815732584</v>
      </c>
    </row>
    <row r="124" spans="1:6" ht="18" customHeight="1" x14ac:dyDescent="0.25">
      <c r="A124" s="413">
        <v>114</v>
      </c>
      <c r="B124" s="414" t="s">
        <v>121</v>
      </c>
      <c r="C124" s="415">
        <v>0</v>
      </c>
      <c r="D124" s="416">
        <v>-0.1090636340532731</v>
      </c>
      <c r="E124" s="417">
        <v>4.7262665886619828E-2</v>
      </c>
      <c r="F124" s="34">
        <f t="shared" si="1"/>
        <v>-6.1800968166653272E-2</v>
      </c>
    </row>
    <row r="125" spans="1:6" ht="18" customHeight="1" x14ac:dyDescent="0.25">
      <c r="A125" s="413">
        <v>115</v>
      </c>
      <c r="B125" s="414" t="s">
        <v>122</v>
      </c>
      <c r="C125" s="415">
        <v>0</v>
      </c>
      <c r="D125" s="416">
        <v>-7470.678887150023</v>
      </c>
      <c r="E125" s="417">
        <v>2637.97368858857</v>
      </c>
      <c r="F125" s="34">
        <f t="shared" si="1"/>
        <v>-4832.7051985614526</v>
      </c>
    </row>
    <row r="126" spans="1:6" ht="18" customHeight="1" x14ac:dyDescent="0.25">
      <c r="A126" s="413">
        <v>116</v>
      </c>
      <c r="B126" s="414" t="s">
        <v>123</v>
      </c>
      <c r="C126" s="415">
        <v>0</v>
      </c>
      <c r="D126" s="416">
        <v>-2.268165829025806</v>
      </c>
      <c r="E126" s="417">
        <v>0.82362589512185691</v>
      </c>
      <c r="F126" s="34">
        <f t="shared" si="1"/>
        <v>-1.4445399339039491</v>
      </c>
    </row>
    <row r="127" spans="1:6" ht="18" customHeight="1" x14ac:dyDescent="0.25">
      <c r="A127" s="413">
        <v>117</v>
      </c>
      <c r="B127" s="414" t="s">
        <v>124</v>
      </c>
      <c r="C127" s="415">
        <v>0</v>
      </c>
      <c r="D127" s="416">
        <v>-15747.99371713099</v>
      </c>
      <c r="E127" s="417">
        <v>6076.2913621729249</v>
      </c>
      <c r="F127" s="34">
        <f t="shared" si="1"/>
        <v>-9671.7023549580663</v>
      </c>
    </row>
    <row r="128" spans="1:6" ht="18" customHeight="1" x14ac:dyDescent="0.25">
      <c r="A128" s="413">
        <v>118</v>
      </c>
      <c r="B128" s="414" t="s">
        <v>125</v>
      </c>
      <c r="C128" s="415">
        <v>0</v>
      </c>
      <c r="D128" s="416">
        <v>-14283.926383191349</v>
      </c>
      <c r="E128" s="417">
        <v>5495.4688177202061</v>
      </c>
      <c r="F128" s="34">
        <f t="shared" si="1"/>
        <v>-8788.4575654711425</v>
      </c>
    </row>
    <row r="129" spans="1:6" ht="18" customHeight="1" x14ac:dyDescent="0.25">
      <c r="A129" s="413">
        <v>119</v>
      </c>
      <c r="B129" s="414" t="s">
        <v>126</v>
      </c>
      <c r="C129" s="415">
        <v>0</v>
      </c>
      <c r="D129" s="416">
        <v>-46340.407608358728</v>
      </c>
      <c r="E129" s="417">
        <v>17979.400520803283</v>
      </c>
      <c r="F129" s="34">
        <f t="shared" si="1"/>
        <v>-28361.007087555445</v>
      </c>
    </row>
    <row r="130" spans="1:6" ht="18" customHeight="1" x14ac:dyDescent="0.25">
      <c r="A130" s="413">
        <v>120</v>
      </c>
      <c r="B130" s="414" t="s">
        <v>127</v>
      </c>
      <c r="C130" s="415">
        <v>0</v>
      </c>
      <c r="D130" s="416">
        <v>-1564.2017556399574</v>
      </c>
      <c r="E130" s="417">
        <v>517.70322579438846</v>
      </c>
      <c r="F130" s="34">
        <f t="shared" si="1"/>
        <v>-1046.498529845569</v>
      </c>
    </row>
    <row r="131" spans="1:6" ht="18" customHeight="1" x14ac:dyDescent="0.25">
      <c r="A131" s="413">
        <v>121</v>
      </c>
      <c r="B131" s="414" t="s">
        <v>129</v>
      </c>
      <c r="C131" s="415">
        <v>0</v>
      </c>
      <c r="D131" s="416">
        <v>-5.1103885854246481E-2</v>
      </c>
      <c r="E131" s="417">
        <v>2.8269386585105666E-2</v>
      </c>
      <c r="F131" s="34">
        <f t="shared" si="1"/>
        <v>-2.2834499269140815E-2</v>
      </c>
    </row>
    <row r="132" spans="1:6" ht="18" customHeight="1" x14ac:dyDescent="0.25">
      <c r="A132" s="413">
        <v>122</v>
      </c>
      <c r="B132" s="414" t="s">
        <v>128</v>
      </c>
      <c r="C132" s="415">
        <v>0</v>
      </c>
      <c r="D132" s="416">
        <v>0</v>
      </c>
      <c r="E132" s="417">
        <v>0</v>
      </c>
      <c r="F132" s="34">
        <f t="shared" si="1"/>
        <v>0</v>
      </c>
    </row>
    <row r="133" spans="1:6" ht="18" customHeight="1" x14ac:dyDescent="0.25">
      <c r="A133" s="413">
        <v>123</v>
      </c>
      <c r="B133" s="414" t="s">
        <v>395</v>
      </c>
      <c r="C133" s="415">
        <v>0</v>
      </c>
      <c r="D133" s="416">
        <v>0</v>
      </c>
      <c r="E133" s="417">
        <v>0</v>
      </c>
      <c r="F133" s="34">
        <f t="shared" si="1"/>
        <v>0</v>
      </c>
    </row>
    <row r="134" spans="1:6" ht="18" customHeight="1" x14ac:dyDescent="0.25">
      <c r="A134" s="413">
        <v>124</v>
      </c>
      <c r="B134" s="414" t="s">
        <v>130</v>
      </c>
      <c r="C134" s="415">
        <v>0</v>
      </c>
      <c r="D134" s="416">
        <v>-9.0179575748739804E-2</v>
      </c>
      <c r="E134" s="417">
        <v>3.8291664873336739E-2</v>
      </c>
      <c r="F134" s="34">
        <f t="shared" si="1"/>
        <v>-5.1887910875403065E-2</v>
      </c>
    </row>
    <row r="135" spans="1:6" ht="18" customHeight="1" x14ac:dyDescent="0.25">
      <c r="A135" s="413">
        <v>125</v>
      </c>
      <c r="B135" s="414" t="s">
        <v>167</v>
      </c>
      <c r="C135" s="415">
        <v>0</v>
      </c>
      <c r="D135" s="416">
        <v>0</v>
      </c>
      <c r="E135" s="417">
        <v>0</v>
      </c>
      <c r="F135" s="34">
        <f t="shared" si="1"/>
        <v>0</v>
      </c>
    </row>
    <row r="136" spans="1:6" ht="18" customHeight="1" x14ac:dyDescent="0.25">
      <c r="A136" s="413">
        <v>126</v>
      </c>
      <c r="B136" s="414" t="s">
        <v>168</v>
      </c>
      <c r="C136" s="415">
        <v>0</v>
      </c>
      <c r="D136" s="416">
        <v>-19.645363100007522</v>
      </c>
      <c r="E136" s="417">
        <v>7.6818274461279685</v>
      </c>
      <c r="F136" s="34">
        <f t="shared" si="1"/>
        <v>-11.963535653879553</v>
      </c>
    </row>
    <row r="137" spans="1:6" ht="18" customHeight="1" x14ac:dyDescent="0.25">
      <c r="A137" s="413">
        <v>127</v>
      </c>
      <c r="B137" s="414" t="s">
        <v>131</v>
      </c>
      <c r="C137" s="415">
        <v>0</v>
      </c>
      <c r="D137" s="416">
        <v>-0.12883364690264937</v>
      </c>
      <c r="E137" s="417">
        <v>4.6304492947608571E-2</v>
      </c>
      <c r="F137" s="34">
        <f t="shared" si="1"/>
        <v>-8.252915395504079E-2</v>
      </c>
    </row>
    <row r="138" spans="1:6" ht="18" customHeight="1" x14ac:dyDescent="0.25">
      <c r="A138" s="413">
        <v>128</v>
      </c>
      <c r="B138" s="414" t="s">
        <v>132</v>
      </c>
      <c r="C138" s="415">
        <v>0</v>
      </c>
      <c r="D138" s="416">
        <v>-103302.73796053603</v>
      </c>
      <c r="E138" s="417">
        <v>39678.601551486849</v>
      </c>
      <c r="F138" s="34">
        <f t="shared" si="1"/>
        <v>-63624.136409049184</v>
      </c>
    </row>
    <row r="139" spans="1:6" ht="18" customHeight="1" x14ac:dyDescent="0.25">
      <c r="A139" s="413">
        <v>129</v>
      </c>
      <c r="B139" s="414" t="s">
        <v>133</v>
      </c>
      <c r="C139" s="415">
        <v>0</v>
      </c>
      <c r="D139" s="416">
        <v>-4344.9395064493401</v>
      </c>
      <c r="E139" s="417">
        <v>1651.8959898328649</v>
      </c>
      <c r="F139" s="34">
        <f t="shared" si="1"/>
        <v>-2693.0435166164752</v>
      </c>
    </row>
    <row r="140" spans="1:6" ht="18" customHeight="1" x14ac:dyDescent="0.25">
      <c r="A140" s="413">
        <v>130</v>
      </c>
      <c r="B140" s="414" t="s">
        <v>134</v>
      </c>
      <c r="C140" s="415">
        <v>0</v>
      </c>
      <c r="D140" s="416">
        <v>-16873.794961507971</v>
      </c>
      <c r="E140" s="417">
        <v>7621.1156050373029</v>
      </c>
      <c r="F140" s="34">
        <f t="shared" ref="F140:F160" si="2">SUM(C140:E140)</f>
        <v>-9252.6793564706677</v>
      </c>
    </row>
    <row r="141" spans="1:6" ht="18" customHeight="1" x14ac:dyDescent="0.25">
      <c r="A141" s="413">
        <v>131</v>
      </c>
      <c r="B141" s="414" t="s">
        <v>135</v>
      </c>
      <c r="C141" s="415">
        <v>0</v>
      </c>
      <c r="D141" s="416">
        <v>-311.88382913657244</v>
      </c>
      <c r="E141" s="417">
        <v>124.47665502470934</v>
      </c>
      <c r="F141" s="34">
        <f t="shared" si="2"/>
        <v>-187.4071741118631</v>
      </c>
    </row>
    <row r="142" spans="1:6" ht="18" customHeight="1" x14ac:dyDescent="0.25">
      <c r="A142" s="413">
        <v>132</v>
      </c>
      <c r="B142" s="414" t="s">
        <v>136</v>
      </c>
      <c r="C142" s="415">
        <v>0</v>
      </c>
      <c r="D142" s="416">
        <v>-0.46199238102275164</v>
      </c>
      <c r="E142" s="417">
        <v>0.18938316588469542</v>
      </c>
      <c r="F142" s="34">
        <f t="shared" si="2"/>
        <v>-0.27260921513805625</v>
      </c>
    </row>
    <row r="143" spans="1:6" ht="18" customHeight="1" x14ac:dyDescent="0.25">
      <c r="A143" s="413">
        <v>133</v>
      </c>
      <c r="B143" s="414" t="s">
        <v>137</v>
      </c>
      <c r="C143" s="415">
        <v>0</v>
      </c>
      <c r="D143" s="416">
        <v>-16.592683909235401</v>
      </c>
      <c r="E143" s="417">
        <v>6.099654108521678</v>
      </c>
      <c r="F143" s="34">
        <f t="shared" si="2"/>
        <v>-10.493029800713723</v>
      </c>
    </row>
    <row r="144" spans="1:6" ht="18" customHeight="1" x14ac:dyDescent="0.25">
      <c r="A144" s="413">
        <v>134</v>
      </c>
      <c r="B144" s="414" t="s">
        <v>138</v>
      </c>
      <c r="C144" s="415">
        <v>0</v>
      </c>
      <c r="D144" s="416">
        <v>-11680.832458029416</v>
      </c>
      <c r="E144" s="417">
        <v>4545.5865113392174</v>
      </c>
      <c r="F144" s="34">
        <f t="shared" si="2"/>
        <v>-7135.2459466901983</v>
      </c>
    </row>
    <row r="145" spans="1:6" ht="18" customHeight="1" x14ac:dyDescent="0.25">
      <c r="A145" s="413">
        <v>135</v>
      </c>
      <c r="B145" s="414" t="s">
        <v>139</v>
      </c>
      <c r="C145" s="415">
        <v>0</v>
      </c>
      <c r="D145" s="416">
        <v>-303.46114270205572</v>
      </c>
      <c r="E145" s="417">
        <v>103.07993777848932</v>
      </c>
      <c r="F145" s="34">
        <f t="shared" si="2"/>
        <v>-200.3812049235664</v>
      </c>
    </row>
    <row r="146" spans="1:6" ht="18" customHeight="1" x14ac:dyDescent="0.25">
      <c r="A146" s="413">
        <v>136</v>
      </c>
      <c r="B146" s="414" t="s">
        <v>140</v>
      </c>
      <c r="C146" s="415">
        <v>0</v>
      </c>
      <c r="D146" s="416">
        <v>-4989.6975777694861</v>
      </c>
      <c r="E146" s="417">
        <v>1781.6037798316781</v>
      </c>
      <c r="F146" s="34">
        <f t="shared" si="2"/>
        <v>-3208.0937979378077</v>
      </c>
    </row>
    <row r="147" spans="1:6" ht="18" customHeight="1" x14ac:dyDescent="0.25">
      <c r="A147" s="413">
        <v>137</v>
      </c>
      <c r="B147" s="414" t="s">
        <v>141</v>
      </c>
      <c r="C147" s="415">
        <v>0</v>
      </c>
      <c r="D147" s="416">
        <v>-68.477169652167731</v>
      </c>
      <c r="E147" s="417">
        <v>26.665936154432533</v>
      </c>
      <c r="F147" s="34">
        <f t="shared" si="2"/>
        <v>-41.811233497735202</v>
      </c>
    </row>
    <row r="148" spans="1:6" ht="18" customHeight="1" x14ac:dyDescent="0.25">
      <c r="A148" s="413">
        <v>138</v>
      </c>
      <c r="B148" s="414" t="s">
        <v>169</v>
      </c>
      <c r="C148" s="415">
        <v>0</v>
      </c>
      <c r="D148" s="416">
        <v>-18.893552143328193</v>
      </c>
      <c r="E148" s="417">
        <v>7.387850592052069</v>
      </c>
      <c r="F148" s="34">
        <f t="shared" si="2"/>
        <v>-11.505701551276125</v>
      </c>
    </row>
    <row r="149" spans="1:6" ht="18" customHeight="1" x14ac:dyDescent="0.25">
      <c r="A149" s="413">
        <v>139</v>
      </c>
      <c r="B149" s="414" t="s">
        <v>30</v>
      </c>
      <c r="C149" s="415">
        <v>0</v>
      </c>
      <c r="D149" s="416">
        <v>-244.01914751327234</v>
      </c>
      <c r="E149" s="417">
        <v>95.41757895772804</v>
      </c>
      <c r="F149" s="34">
        <f t="shared" si="2"/>
        <v>-148.6015685555443</v>
      </c>
    </row>
    <row r="150" spans="1:6" ht="18" customHeight="1" x14ac:dyDescent="0.25">
      <c r="A150" s="413">
        <v>140</v>
      </c>
      <c r="B150" s="414" t="s">
        <v>31</v>
      </c>
      <c r="C150" s="415">
        <v>0</v>
      </c>
      <c r="D150" s="416">
        <v>-5.0487171332506078</v>
      </c>
      <c r="E150" s="417">
        <v>1.9833215681811669</v>
      </c>
      <c r="F150" s="34">
        <f t="shared" si="2"/>
        <v>-3.0653955650694407</v>
      </c>
    </row>
    <row r="151" spans="1:6" ht="18" customHeight="1" x14ac:dyDescent="0.25">
      <c r="A151" s="413">
        <v>141</v>
      </c>
      <c r="B151" s="414" t="s">
        <v>32</v>
      </c>
      <c r="C151" s="415">
        <v>0</v>
      </c>
      <c r="D151" s="416">
        <v>-21.668950673050649</v>
      </c>
      <c r="E151" s="417">
        <v>8.478615786097139</v>
      </c>
      <c r="F151" s="34">
        <f t="shared" si="2"/>
        <v>-13.19033488695351</v>
      </c>
    </row>
    <row r="152" spans="1:6" ht="18" customHeight="1" x14ac:dyDescent="0.25">
      <c r="A152" s="413">
        <v>142</v>
      </c>
      <c r="B152" s="414" t="s">
        <v>170</v>
      </c>
      <c r="C152" s="415">
        <v>0</v>
      </c>
      <c r="D152" s="416">
        <v>-397.90079882027499</v>
      </c>
      <c r="E152" s="417">
        <v>155.58914648987383</v>
      </c>
      <c r="F152" s="34">
        <f t="shared" si="2"/>
        <v>-242.31165233040116</v>
      </c>
    </row>
    <row r="153" spans="1:6" ht="18" customHeight="1" x14ac:dyDescent="0.25">
      <c r="A153" s="413">
        <v>143</v>
      </c>
      <c r="B153" s="414" t="s">
        <v>171</v>
      </c>
      <c r="C153" s="415">
        <v>0</v>
      </c>
      <c r="D153" s="416">
        <v>-273.44362999333418</v>
      </c>
      <c r="E153" s="417">
        <v>107.13736187206027</v>
      </c>
      <c r="F153" s="34">
        <f t="shared" si="2"/>
        <v>-166.30626812127392</v>
      </c>
    </row>
    <row r="154" spans="1:6" ht="18" customHeight="1" x14ac:dyDescent="0.25">
      <c r="A154" s="413">
        <v>144</v>
      </c>
      <c r="B154" s="414" t="s">
        <v>142</v>
      </c>
      <c r="C154" s="415">
        <v>0</v>
      </c>
      <c r="D154" s="416">
        <v>-10.112681461974104</v>
      </c>
      <c r="E154" s="417">
        <v>3.6437624952944034</v>
      </c>
      <c r="F154" s="34">
        <f t="shared" si="2"/>
        <v>-6.4689189666797002</v>
      </c>
    </row>
    <row r="155" spans="1:6" ht="18" customHeight="1" x14ac:dyDescent="0.25">
      <c r="A155" s="413">
        <v>145</v>
      </c>
      <c r="B155" s="414" t="s">
        <v>143</v>
      </c>
      <c r="C155" s="415">
        <v>0</v>
      </c>
      <c r="D155" s="416">
        <v>-113.59416649277128</v>
      </c>
      <c r="E155" s="417">
        <v>46.230396405173593</v>
      </c>
      <c r="F155" s="34">
        <f t="shared" si="2"/>
        <v>-67.363770087597686</v>
      </c>
    </row>
    <row r="156" spans="1:6" ht="18" customHeight="1" x14ac:dyDescent="0.25">
      <c r="A156" s="413">
        <v>146</v>
      </c>
      <c r="B156" s="414" t="s">
        <v>144</v>
      </c>
      <c r="C156" s="415">
        <v>0</v>
      </c>
      <c r="D156" s="416">
        <v>-8.3878192920755544E-4</v>
      </c>
      <c r="E156" s="417">
        <v>3.8190429340328514E-4</v>
      </c>
      <c r="F156" s="34">
        <f t="shared" si="2"/>
        <v>-4.568776358042703E-4</v>
      </c>
    </row>
    <row r="157" spans="1:6" ht="18" customHeight="1" x14ac:dyDescent="0.25">
      <c r="A157" s="413">
        <v>147</v>
      </c>
      <c r="B157" s="414" t="s">
        <v>145</v>
      </c>
      <c r="C157" s="415">
        <v>0</v>
      </c>
      <c r="D157" s="416">
        <v>-291.33589123237545</v>
      </c>
      <c r="E157" s="417">
        <v>62.508567525316195</v>
      </c>
      <c r="F157" s="34">
        <f t="shared" si="2"/>
        <v>-228.82732370705924</v>
      </c>
    </row>
    <row r="158" spans="1:6" ht="18" customHeight="1" x14ac:dyDescent="0.25">
      <c r="A158" s="413">
        <v>148</v>
      </c>
      <c r="B158" s="414" t="s">
        <v>146</v>
      </c>
      <c r="C158" s="415">
        <v>0</v>
      </c>
      <c r="D158" s="416">
        <v>-2.2117786872560434E-2</v>
      </c>
      <c r="E158" s="417">
        <v>8.8765570354269289E-3</v>
      </c>
      <c r="F158" s="34">
        <f t="shared" si="2"/>
        <v>-1.3241229837133505E-2</v>
      </c>
    </row>
    <row r="159" spans="1:6" ht="18" customHeight="1" x14ac:dyDescent="0.25">
      <c r="A159" s="413">
        <v>149</v>
      </c>
      <c r="B159" s="414" t="s">
        <v>147</v>
      </c>
      <c r="C159" s="415">
        <v>0</v>
      </c>
      <c r="D159" s="416">
        <v>-1278.6720724255447</v>
      </c>
      <c r="E159" s="417">
        <v>466.23324783663958</v>
      </c>
      <c r="F159" s="34">
        <f t="shared" si="2"/>
        <v>-812.43882458890516</v>
      </c>
    </row>
    <row r="160" spans="1:6" ht="18" customHeight="1" thickBot="1" x14ac:dyDescent="0.3">
      <c r="A160" s="418">
        <v>150</v>
      </c>
      <c r="B160" s="419" t="s">
        <v>148</v>
      </c>
      <c r="C160" s="420">
        <v>0</v>
      </c>
      <c r="D160" s="421">
        <v>-5.0476114687878874E-2</v>
      </c>
      <c r="E160" s="422">
        <v>2.4040344613894163E-2</v>
      </c>
      <c r="F160" s="425">
        <f t="shared" si="2"/>
        <v>-2.6435770073984712E-2</v>
      </c>
    </row>
    <row r="161" spans="1:7" ht="15.75" thickBot="1" x14ac:dyDescent="0.3">
      <c r="B161" s="414"/>
      <c r="G161" s="402" t="s">
        <v>396</v>
      </c>
    </row>
    <row r="162" spans="1:7" ht="15.75" thickBot="1" x14ac:dyDescent="0.3">
      <c r="A162" s="423"/>
      <c r="B162" s="424" t="s">
        <v>228</v>
      </c>
      <c r="C162" s="78">
        <f>SUM(C11:C161)</f>
        <v>0</v>
      </c>
      <c r="D162" s="78">
        <f t="shared" ref="D162:F162" si="3">SUM(D11:D161)</f>
        <v>5.4248833897263538E-10</v>
      </c>
      <c r="E162" s="78">
        <f t="shared" si="3"/>
        <v>-7.5004877309048368E-11</v>
      </c>
      <c r="F162" s="78">
        <f t="shared" si="3"/>
        <v>4.6594868935434519E-10</v>
      </c>
    </row>
  </sheetData>
  <mergeCells count="9">
    <mergeCell ref="A7:B9"/>
    <mergeCell ref="C7:C8"/>
    <mergeCell ref="D7:E7"/>
    <mergeCell ref="F7:F8"/>
    <mergeCell ref="A1:F1"/>
    <mergeCell ref="A2:F2"/>
    <mergeCell ref="A3:F3"/>
    <mergeCell ref="A4:F4"/>
    <mergeCell ref="A5:F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4F48D-E6F3-45CF-AA18-B2259AFA04ED}">
  <sheetPr>
    <tabColor theme="9" tint="0.39997558519241921"/>
    <pageSetUpPr fitToPage="1"/>
  </sheetPr>
  <dimension ref="A1:N169"/>
  <sheetViews>
    <sheetView zoomScale="75" zoomScaleNormal="75" workbookViewId="0">
      <selection sqref="A1:L1"/>
    </sheetView>
  </sheetViews>
  <sheetFormatPr baseColWidth="10" defaultColWidth="11.42578125" defaultRowHeight="11.25" x14ac:dyDescent="0.2"/>
  <cols>
    <col min="1" max="1" width="4.7109375" style="80" bestFit="1" customWidth="1"/>
    <col min="2" max="2" width="106.7109375" style="80" customWidth="1"/>
    <col min="3" max="7" width="17.7109375" style="80" customWidth="1"/>
    <col min="8" max="11" width="16.7109375" style="80" customWidth="1"/>
    <col min="12" max="12" width="17.42578125" style="80" customWidth="1"/>
    <col min="13" max="16384" width="11.42578125" style="80"/>
  </cols>
  <sheetData>
    <row r="1" spans="1:14" ht="18" x14ac:dyDescent="0.25">
      <c r="A1" s="496" t="str">
        <f>'RE02'!A1</f>
        <v>INFORME DE TRANSACCIONES ECONÓMICAS 11-2022</v>
      </c>
      <c r="B1" s="497"/>
      <c r="C1" s="497"/>
      <c r="D1" s="497"/>
      <c r="E1" s="497"/>
      <c r="F1" s="497"/>
      <c r="G1" s="497"/>
      <c r="H1" s="497"/>
      <c r="I1" s="497"/>
      <c r="J1" s="497"/>
      <c r="K1" s="497"/>
      <c r="L1" s="498"/>
      <c r="M1" s="79"/>
      <c r="N1" s="79"/>
    </row>
    <row r="2" spans="1:14" ht="18" x14ac:dyDescent="0.25">
      <c r="A2" s="499" t="str">
        <f>'RE02'!A2</f>
        <v>VERSIÓN ORIGINAL</v>
      </c>
      <c r="B2" s="500"/>
      <c r="C2" s="500"/>
      <c r="D2" s="500"/>
      <c r="E2" s="500"/>
      <c r="F2" s="500"/>
      <c r="G2" s="500"/>
      <c r="H2" s="500"/>
      <c r="I2" s="500"/>
      <c r="J2" s="500"/>
      <c r="K2" s="500"/>
      <c r="L2" s="501"/>
      <c r="M2" s="79"/>
      <c r="N2" s="79"/>
    </row>
    <row r="3" spans="1:14" ht="18" x14ac:dyDescent="0.25">
      <c r="A3" s="499" t="str">
        <f>'RE02'!A3</f>
        <v>PERIODO DEL 1 AL 30 DE NOVIEMBRE DE 2022</v>
      </c>
      <c r="B3" s="500"/>
      <c r="C3" s="500"/>
      <c r="D3" s="500"/>
      <c r="E3" s="500"/>
      <c r="F3" s="500"/>
      <c r="G3" s="500"/>
      <c r="H3" s="500"/>
      <c r="I3" s="500"/>
      <c r="J3" s="500"/>
      <c r="K3" s="500"/>
      <c r="L3" s="501"/>
      <c r="M3" s="79"/>
      <c r="N3" s="79"/>
    </row>
    <row r="4" spans="1:14" ht="18.75" thickBot="1" x14ac:dyDescent="0.3">
      <c r="A4" s="502" t="s">
        <v>16</v>
      </c>
      <c r="B4" s="503"/>
      <c r="C4" s="503"/>
      <c r="D4" s="503"/>
      <c r="E4" s="503"/>
      <c r="F4" s="503"/>
      <c r="G4" s="503"/>
      <c r="H4" s="503"/>
      <c r="I4" s="503"/>
      <c r="J4" s="503"/>
      <c r="K4" s="503"/>
      <c r="L4" s="504"/>
      <c r="M4" s="79"/>
      <c r="N4" s="79"/>
    </row>
    <row r="5" spans="1:14" ht="13.5" customHeight="1" thickBot="1" x14ac:dyDescent="0.3">
      <c r="M5" s="79"/>
      <c r="N5" s="79"/>
    </row>
    <row r="6" spans="1:14" ht="13.5" customHeight="1" x14ac:dyDescent="0.25">
      <c r="A6" s="505" t="s">
        <v>17</v>
      </c>
      <c r="B6" s="506"/>
      <c r="C6" s="511" t="s">
        <v>18</v>
      </c>
      <c r="D6" s="512"/>
      <c r="E6" s="512"/>
      <c r="F6" s="512"/>
      <c r="G6" s="513"/>
      <c r="H6" s="514" t="s">
        <v>19</v>
      </c>
      <c r="I6" s="512"/>
      <c r="J6" s="512"/>
      <c r="K6" s="513"/>
      <c r="L6" s="515" t="s">
        <v>20</v>
      </c>
      <c r="M6" s="79"/>
      <c r="N6" s="79"/>
    </row>
    <row r="7" spans="1:14" ht="33.75" x14ac:dyDescent="0.25">
      <c r="A7" s="507"/>
      <c r="B7" s="508"/>
      <c r="C7" s="81" t="s">
        <v>21</v>
      </c>
      <c r="D7" s="82" t="s">
        <v>22</v>
      </c>
      <c r="E7" s="82" t="s">
        <v>23</v>
      </c>
      <c r="F7" s="82" t="s">
        <v>24</v>
      </c>
      <c r="G7" s="83" t="s">
        <v>25</v>
      </c>
      <c r="H7" s="84" t="s">
        <v>26</v>
      </c>
      <c r="I7" s="85" t="s">
        <v>27</v>
      </c>
      <c r="J7" s="85" t="s">
        <v>28</v>
      </c>
      <c r="K7" s="86" t="s">
        <v>29</v>
      </c>
      <c r="L7" s="516"/>
      <c r="M7" s="79"/>
      <c r="N7" s="79"/>
    </row>
    <row r="8" spans="1:14" ht="12" thickBot="1" x14ac:dyDescent="0.25">
      <c r="A8" s="509"/>
      <c r="B8" s="510"/>
      <c r="C8" s="87" t="s">
        <v>0</v>
      </c>
      <c r="D8" s="88" t="s">
        <v>0</v>
      </c>
      <c r="E8" s="88" t="s">
        <v>0</v>
      </c>
      <c r="F8" s="88" t="s">
        <v>0</v>
      </c>
      <c r="G8" s="89" t="s">
        <v>0</v>
      </c>
      <c r="H8" s="90" t="s">
        <v>0</v>
      </c>
      <c r="I8" s="88" t="s">
        <v>0</v>
      </c>
      <c r="J8" s="88" t="s">
        <v>0</v>
      </c>
      <c r="K8" s="89" t="s">
        <v>0</v>
      </c>
      <c r="L8" s="517"/>
    </row>
    <row r="9" spans="1:14" ht="12" thickBot="1" x14ac:dyDescent="0.25"/>
    <row r="10" spans="1:14" ht="12.75" x14ac:dyDescent="0.2">
      <c r="A10" s="91">
        <v>1</v>
      </c>
      <c r="B10" s="92" t="s">
        <v>33</v>
      </c>
      <c r="C10" s="93">
        <v>0</v>
      </c>
      <c r="D10" s="94">
        <v>0</v>
      </c>
      <c r="E10" s="94">
        <v>0.19685907065901076</v>
      </c>
      <c r="F10" s="94">
        <v>-67.998828951603798</v>
      </c>
      <c r="G10" s="95">
        <v>-40.709367180197624</v>
      </c>
      <c r="H10" s="93">
        <v>115.5572923979537</v>
      </c>
      <c r="I10" s="94">
        <v>0</v>
      </c>
      <c r="J10" s="94">
        <v>0</v>
      </c>
      <c r="K10" s="95">
        <v>0</v>
      </c>
      <c r="L10" s="96">
        <f>SUM(C10:K10)</f>
        <v>7.0459553368113035</v>
      </c>
    </row>
    <row r="11" spans="1:14" ht="12.75" x14ac:dyDescent="0.2">
      <c r="A11" s="97">
        <f>A10+1</f>
        <v>2</v>
      </c>
      <c r="B11" s="98" t="s">
        <v>34</v>
      </c>
      <c r="C11" s="99">
        <v>0</v>
      </c>
      <c r="D11" s="100">
        <v>0</v>
      </c>
      <c r="E11" s="100">
        <v>-2.0131415765876377</v>
      </c>
      <c r="F11" s="100">
        <v>-65.391306016001849</v>
      </c>
      <c r="G11" s="101">
        <v>-39.05577796517148</v>
      </c>
      <c r="H11" s="99">
        <v>49.918728891526641</v>
      </c>
      <c r="I11" s="100">
        <v>0</v>
      </c>
      <c r="J11" s="100">
        <v>0</v>
      </c>
      <c r="K11" s="101">
        <v>0</v>
      </c>
      <c r="L11" s="102">
        <f t="shared" ref="L11:L74" si="0">SUM(C11:K11)</f>
        <v>-56.541496666234323</v>
      </c>
    </row>
    <row r="12" spans="1:14" ht="12.75" x14ac:dyDescent="0.2">
      <c r="A12" s="97">
        <f t="shared" ref="A12:A75" si="1">A11+1</f>
        <v>3</v>
      </c>
      <c r="B12" s="98" t="s">
        <v>35</v>
      </c>
      <c r="C12" s="99">
        <v>-3287.6599199999987</v>
      </c>
      <c r="D12" s="100">
        <v>0</v>
      </c>
      <c r="E12" s="100">
        <v>-8.6813982456550143E-2</v>
      </c>
      <c r="F12" s="100">
        <v>-107.09828753227065</v>
      </c>
      <c r="G12" s="101">
        <v>-64.232791698287386</v>
      </c>
      <c r="H12" s="99">
        <v>160.61627337104562</v>
      </c>
      <c r="I12" s="100">
        <v>0</v>
      </c>
      <c r="J12" s="100">
        <v>0</v>
      </c>
      <c r="K12" s="101">
        <v>0</v>
      </c>
      <c r="L12" s="102">
        <f t="shared" si="0"/>
        <v>-3298.4615398419674</v>
      </c>
    </row>
    <row r="13" spans="1:14" ht="12.75" x14ac:dyDescent="0.2">
      <c r="A13" s="97">
        <f t="shared" si="1"/>
        <v>4</v>
      </c>
      <c r="B13" s="98" t="s">
        <v>36</v>
      </c>
      <c r="C13" s="99">
        <v>0</v>
      </c>
      <c r="D13" s="100">
        <v>0</v>
      </c>
      <c r="E13" s="100">
        <v>-0.33514369646731151</v>
      </c>
      <c r="F13" s="100">
        <v>-6.6198687858683209</v>
      </c>
      <c r="G13" s="101">
        <v>-3.9897115060845114</v>
      </c>
      <c r="H13" s="99">
        <v>13.322990710681353</v>
      </c>
      <c r="I13" s="100">
        <v>0</v>
      </c>
      <c r="J13" s="100">
        <v>0</v>
      </c>
      <c r="K13" s="101">
        <v>0</v>
      </c>
      <c r="L13" s="102">
        <f t="shared" si="0"/>
        <v>2.3782667222612091</v>
      </c>
    </row>
    <row r="14" spans="1:14" ht="12.75" x14ac:dyDescent="0.2">
      <c r="A14" s="97">
        <f t="shared" si="1"/>
        <v>5</v>
      </c>
      <c r="B14" s="98" t="s">
        <v>37</v>
      </c>
      <c r="C14" s="99">
        <v>0</v>
      </c>
      <c r="D14" s="100">
        <v>0</v>
      </c>
      <c r="E14" s="100">
        <v>-1.4677719905836679</v>
      </c>
      <c r="F14" s="100">
        <v>-7.6662755038678574</v>
      </c>
      <c r="G14" s="101">
        <v>-3.8699259489369595</v>
      </c>
      <c r="H14" s="99">
        <v>8.0436720761592273</v>
      </c>
      <c r="I14" s="100">
        <v>0</v>
      </c>
      <c r="J14" s="100">
        <v>0</v>
      </c>
      <c r="K14" s="101">
        <v>0</v>
      </c>
      <c r="L14" s="102">
        <f t="shared" si="0"/>
        <v>-4.960301367229258</v>
      </c>
    </row>
    <row r="15" spans="1:14" ht="12.75" x14ac:dyDescent="0.2">
      <c r="A15" s="97">
        <f t="shared" si="1"/>
        <v>6</v>
      </c>
      <c r="B15" s="98" t="s">
        <v>38</v>
      </c>
      <c r="C15" s="99">
        <v>0</v>
      </c>
      <c r="D15" s="100">
        <v>0</v>
      </c>
      <c r="E15" s="100">
        <v>-2.9700174957382304</v>
      </c>
      <c r="F15" s="100">
        <v>-63.100446479945504</v>
      </c>
      <c r="G15" s="101">
        <v>-36.950951866495181</v>
      </c>
      <c r="H15" s="99">
        <v>77.13725868981831</v>
      </c>
      <c r="I15" s="100">
        <v>0</v>
      </c>
      <c r="J15" s="100">
        <v>0</v>
      </c>
      <c r="K15" s="101">
        <v>0</v>
      </c>
      <c r="L15" s="102">
        <f t="shared" si="0"/>
        <v>-25.884157152360615</v>
      </c>
    </row>
    <row r="16" spans="1:14" ht="12.75" x14ac:dyDescent="0.2">
      <c r="A16" s="97">
        <f t="shared" si="1"/>
        <v>7</v>
      </c>
      <c r="B16" s="98" t="s">
        <v>39</v>
      </c>
      <c r="C16" s="99">
        <v>0</v>
      </c>
      <c r="D16" s="100">
        <v>0</v>
      </c>
      <c r="E16" s="100">
        <v>1.2133647137847843</v>
      </c>
      <c r="F16" s="100">
        <v>-24.471298611240769</v>
      </c>
      <c r="G16" s="101">
        <v>-12.522000410601851</v>
      </c>
      <c r="H16" s="99">
        <v>36.287804500642181</v>
      </c>
      <c r="I16" s="100">
        <v>0</v>
      </c>
      <c r="J16" s="100">
        <v>0</v>
      </c>
      <c r="K16" s="101">
        <v>0</v>
      </c>
      <c r="L16" s="102">
        <f t="shared" si="0"/>
        <v>0.50787019258434896</v>
      </c>
    </row>
    <row r="17" spans="1:12" ht="12.75" x14ac:dyDescent="0.2">
      <c r="A17" s="97">
        <f t="shared" si="1"/>
        <v>8</v>
      </c>
      <c r="B17" s="98" t="s">
        <v>40</v>
      </c>
      <c r="C17" s="99">
        <v>0</v>
      </c>
      <c r="D17" s="100">
        <v>0</v>
      </c>
      <c r="E17" s="100">
        <v>-0.94214946314619963</v>
      </c>
      <c r="F17" s="100">
        <v>-16.546304732760827</v>
      </c>
      <c r="G17" s="101">
        <v>-10.05414394132794</v>
      </c>
      <c r="H17" s="99">
        <v>21.48150009634411</v>
      </c>
      <c r="I17" s="100">
        <v>0</v>
      </c>
      <c r="J17" s="100">
        <v>0</v>
      </c>
      <c r="K17" s="101">
        <v>0</v>
      </c>
      <c r="L17" s="102">
        <f t="shared" si="0"/>
        <v>-6.0610980408908581</v>
      </c>
    </row>
    <row r="18" spans="1:12" ht="12.75" x14ac:dyDescent="0.2">
      <c r="A18" s="97">
        <f t="shared" si="1"/>
        <v>9</v>
      </c>
      <c r="B18" s="98" t="s">
        <v>41</v>
      </c>
      <c r="C18" s="99">
        <v>0</v>
      </c>
      <c r="D18" s="100">
        <v>0</v>
      </c>
      <c r="E18" s="100">
        <v>8.4828642859074099E-2</v>
      </c>
      <c r="F18" s="100">
        <v>-76.998434620174066</v>
      </c>
      <c r="G18" s="101">
        <v>-41.594233692673022</v>
      </c>
      <c r="H18" s="99">
        <v>87.357063773841787</v>
      </c>
      <c r="I18" s="100">
        <v>0</v>
      </c>
      <c r="J18" s="100">
        <v>0</v>
      </c>
      <c r="K18" s="101">
        <v>0</v>
      </c>
      <c r="L18" s="102">
        <f t="shared" si="0"/>
        <v>-31.150775896146229</v>
      </c>
    </row>
    <row r="19" spans="1:12" ht="12.75" x14ac:dyDescent="0.2">
      <c r="A19" s="97">
        <f t="shared" si="1"/>
        <v>10</v>
      </c>
      <c r="B19" s="98" t="s">
        <v>42</v>
      </c>
      <c r="C19" s="99">
        <v>508234.29651999986</v>
      </c>
      <c r="D19" s="100">
        <v>0</v>
      </c>
      <c r="E19" s="100">
        <v>81.274878777849366</v>
      </c>
      <c r="F19" s="100">
        <v>-382.9516943569547</v>
      </c>
      <c r="G19" s="101">
        <v>-279.83960028323997</v>
      </c>
      <c r="H19" s="99">
        <v>504.18558715725231</v>
      </c>
      <c r="I19" s="100">
        <v>0</v>
      </c>
      <c r="J19" s="100">
        <v>0</v>
      </c>
      <c r="K19" s="101">
        <v>0</v>
      </c>
      <c r="L19" s="102">
        <f t="shared" si="0"/>
        <v>508156.96569129475</v>
      </c>
    </row>
    <row r="20" spans="1:12" ht="12.75" x14ac:dyDescent="0.2">
      <c r="A20" s="97">
        <f t="shared" si="1"/>
        <v>11</v>
      </c>
      <c r="B20" s="98" t="s">
        <v>43</v>
      </c>
      <c r="C20" s="99">
        <v>0</v>
      </c>
      <c r="D20" s="100">
        <v>0</v>
      </c>
      <c r="E20" s="100">
        <v>120.04980896602846</v>
      </c>
      <c r="F20" s="100">
        <v>-142.60473235362295</v>
      </c>
      <c r="G20" s="101">
        <v>-274.43415864003919</v>
      </c>
      <c r="H20" s="99">
        <v>1492.5569525026783</v>
      </c>
      <c r="I20" s="100">
        <v>0</v>
      </c>
      <c r="J20" s="100">
        <v>0</v>
      </c>
      <c r="K20" s="101">
        <v>0</v>
      </c>
      <c r="L20" s="102">
        <f t="shared" si="0"/>
        <v>1195.5678704750446</v>
      </c>
    </row>
    <row r="21" spans="1:12" ht="12.75" x14ac:dyDescent="0.2">
      <c r="A21" s="97">
        <f t="shared" si="1"/>
        <v>12</v>
      </c>
      <c r="B21" s="98" t="s">
        <v>44</v>
      </c>
      <c r="C21" s="99">
        <v>1147.4840300000001</v>
      </c>
      <c r="D21" s="100">
        <v>0</v>
      </c>
      <c r="E21" s="100">
        <v>-68.204308985241553</v>
      </c>
      <c r="F21" s="100">
        <v>-116.04723517252168</v>
      </c>
      <c r="G21" s="101">
        <v>-26.477742997081378</v>
      </c>
      <c r="H21" s="99">
        <v>1015.4634931205576</v>
      </c>
      <c r="I21" s="100">
        <v>0</v>
      </c>
      <c r="J21" s="100">
        <v>0</v>
      </c>
      <c r="K21" s="101">
        <v>0</v>
      </c>
      <c r="L21" s="102">
        <f t="shared" si="0"/>
        <v>1952.2182359657131</v>
      </c>
    </row>
    <row r="22" spans="1:12" ht="12.75" x14ac:dyDescent="0.2">
      <c r="A22" s="97">
        <f t="shared" si="1"/>
        <v>13</v>
      </c>
      <c r="B22" s="98" t="s">
        <v>45</v>
      </c>
      <c r="C22" s="99">
        <v>110529.67718</v>
      </c>
      <c r="D22" s="100">
        <v>-16.245000000000001</v>
      </c>
      <c r="E22" s="100">
        <v>-10.433176395862757</v>
      </c>
      <c r="F22" s="100">
        <v>-23.801066980371843</v>
      </c>
      <c r="G22" s="101">
        <v>-37.763275175347005</v>
      </c>
      <c r="H22" s="99">
        <v>183.6252284292203</v>
      </c>
      <c r="I22" s="100">
        <v>0</v>
      </c>
      <c r="J22" s="100">
        <v>0</v>
      </c>
      <c r="K22" s="101">
        <v>0</v>
      </c>
      <c r="L22" s="102">
        <f t="shared" si="0"/>
        <v>110625.05988987764</v>
      </c>
    </row>
    <row r="23" spans="1:12" ht="12.75" x14ac:dyDescent="0.2">
      <c r="A23" s="97">
        <f t="shared" si="1"/>
        <v>14</v>
      </c>
      <c r="B23" s="98" t="s">
        <v>46</v>
      </c>
      <c r="C23" s="99">
        <v>0</v>
      </c>
      <c r="D23" s="100">
        <v>0</v>
      </c>
      <c r="E23" s="100">
        <v>-0.78086742694611155</v>
      </c>
      <c r="F23" s="100">
        <v>-46.549167040158622</v>
      </c>
      <c r="G23" s="101">
        <v>-27.712136938062528</v>
      </c>
      <c r="H23" s="99">
        <v>86.479543911903107</v>
      </c>
      <c r="I23" s="100">
        <v>0</v>
      </c>
      <c r="J23" s="100">
        <v>0</v>
      </c>
      <c r="K23" s="101">
        <v>0</v>
      </c>
      <c r="L23" s="102">
        <f t="shared" si="0"/>
        <v>11.437372506735841</v>
      </c>
    </row>
    <row r="24" spans="1:12" ht="12.75" x14ac:dyDescent="0.2">
      <c r="A24" s="97">
        <f t="shared" si="1"/>
        <v>15</v>
      </c>
      <c r="B24" s="98" t="s">
        <v>47</v>
      </c>
      <c r="C24" s="99">
        <v>0</v>
      </c>
      <c r="D24" s="100">
        <v>0</v>
      </c>
      <c r="E24" s="100">
        <v>-0.264599357463491</v>
      </c>
      <c r="F24" s="100">
        <v>0</v>
      </c>
      <c r="G24" s="101">
        <v>0</v>
      </c>
      <c r="H24" s="99">
        <v>402.45846586454559</v>
      </c>
      <c r="I24" s="100">
        <v>0</v>
      </c>
      <c r="J24" s="100">
        <v>0</v>
      </c>
      <c r="K24" s="101">
        <v>0</v>
      </c>
      <c r="L24" s="102">
        <f t="shared" si="0"/>
        <v>402.19386650708208</v>
      </c>
    </row>
    <row r="25" spans="1:12" ht="12.75" x14ac:dyDescent="0.2">
      <c r="A25" s="97">
        <f t="shared" si="1"/>
        <v>16</v>
      </c>
      <c r="B25" s="98" t="s">
        <v>149</v>
      </c>
      <c r="C25" s="99">
        <v>75885.897369999991</v>
      </c>
      <c r="D25" s="100">
        <v>0</v>
      </c>
      <c r="E25" s="100">
        <v>-1013.2742488444753</v>
      </c>
      <c r="F25" s="100">
        <v>-1096.0570273588305</v>
      </c>
      <c r="G25" s="101">
        <v>302.13672851323082</v>
      </c>
      <c r="H25" s="99">
        <v>-2300.6577293032315</v>
      </c>
      <c r="I25" s="100">
        <v>0</v>
      </c>
      <c r="J25" s="100">
        <v>0</v>
      </c>
      <c r="K25" s="101">
        <v>0</v>
      </c>
      <c r="L25" s="102">
        <f t="shared" si="0"/>
        <v>71778.045093006687</v>
      </c>
    </row>
    <row r="26" spans="1:12" ht="12.75" x14ac:dyDescent="0.2">
      <c r="A26" s="97">
        <f>A25+1</f>
        <v>17</v>
      </c>
      <c r="B26" s="98" t="s">
        <v>48</v>
      </c>
      <c r="C26" s="99">
        <v>0</v>
      </c>
      <c r="D26" s="100">
        <v>0</v>
      </c>
      <c r="E26" s="100">
        <v>14.945987943639924</v>
      </c>
      <c r="F26" s="100">
        <v>-115.7274723952542</v>
      </c>
      <c r="G26" s="101">
        <v>-64.02135616044562</v>
      </c>
      <c r="H26" s="99">
        <v>112.42901020710251</v>
      </c>
      <c r="I26" s="100">
        <v>0</v>
      </c>
      <c r="J26" s="100">
        <v>0</v>
      </c>
      <c r="K26" s="101">
        <v>0</v>
      </c>
      <c r="L26" s="102">
        <f t="shared" si="0"/>
        <v>-52.373830404957388</v>
      </c>
    </row>
    <row r="27" spans="1:12" ht="12.75" x14ac:dyDescent="0.2">
      <c r="A27" s="97">
        <f t="shared" si="1"/>
        <v>18</v>
      </c>
      <c r="B27" s="98" t="s">
        <v>150</v>
      </c>
      <c r="C27" s="99">
        <v>0</v>
      </c>
      <c r="D27" s="100">
        <v>0</v>
      </c>
      <c r="E27" s="100">
        <v>-254.16833449826001</v>
      </c>
      <c r="F27" s="100">
        <v>-276.03575392891059</v>
      </c>
      <c r="G27" s="101">
        <v>71.460847668072674</v>
      </c>
      <c r="H27" s="99">
        <v>-669.45216600059621</v>
      </c>
      <c r="I27" s="100">
        <v>0</v>
      </c>
      <c r="J27" s="100">
        <v>0</v>
      </c>
      <c r="K27" s="101">
        <v>0</v>
      </c>
      <c r="L27" s="102">
        <f t="shared" si="0"/>
        <v>-1128.1954067596942</v>
      </c>
    </row>
    <row r="28" spans="1:12" ht="12.75" x14ac:dyDescent="0.2">
      <c r="A28" s="97">
        <f t="shared" si="1"/>
        <v>19</v>
      </c>
      <c r="B28" s="98" t="s">
        <v>49</v>
      </c>
      <c r="C28" s="99">
        <v>0</v>
      </c>
      <c r="D28" s="100">
        <v>0</v>
      </c>
      <c r="E28" s="100">
        <v>-33.541345329427216</v>
      </c>
      <c r="F28" s="100">
        <v>-165.70254716842101</v>
      </c>
      <c r="G28" s="101">
        <v>-106.7497783278673</v>
      </c>
      <c r="H28" s="99">
        <v>492.34261216140419</v>
      </c>
      <c r="I28" s="100">
        <v>0</v>
      </c>
      <c r="J28" s="100">
        <v>0</v>
      </c>
      <c r="K28" s="101">
        <v>0</v>
      </c>
      <c r="L28" s="102">
        <f t="shared" si="0"/>
        <v>186.34894133568866</v>
      </c>
    </row>
    <row r="29" spans="1:12" ht="12.75" x14ac:dyDescent="0.2">
      <c r="A29" s="97">
        <f t="shared" si="1"/>
        <v>20</v>
      </c>
      <c r="B29" s="98" t="s">
        <v>50</v>
      </c>
      <c r="C29" s="99">
        <v>0</v>
      </c>
      <c r="D29" s="100">
        <v>0</v>
      </c>
      <c r="E29" s="100">
        <v>-1908.3854218341921</v>
      </c>
      <c r="F29" s="100">
        <v>-1960.4957730665139</v>
      </c>
      <c r="G29" s="101">
        <v>601.23812334060005</v>
      </c>
      <c r="H29" s="99">
        <v>-4909.4287526234693</v>
      </c>
      <c r="I29" s="100">
        <v>0</v>
      </c>
      <c r="J29" s="100">
        <v>0</v>
      </c>
      <c r="K29" s="101">
        <v>0</v>
      </c>
      <c r="L29" s="102">
        <f t="shared" si="0"/>
        <v>-8177.0718241835748</v>
      </c>
    </row>
    <row r="30" spans="1:12" ht="12.75" x14ac:dyDescent="0.2">
      <c r="A30" s="97">
        <f t="shared" si="1"/>
        <v>21</v>
      </c>
      <c r="B30" s="98" t="s">
        <v>151</v>
      </c>
      <c r="C30" s="99">
        <v>0</v>
      </c>
      <c r="D30" s="100">
        <v>0</v>
      </c>
      <c r="E30" s="100">
        <v>-709.28513883832579</v>
      </c>
      <c r="F30" s="100">
        <v>-722.32150977570961</v>
      </c>
      <c r="G30" s="101">
        <v>191.6161065446195</v>
      </c>
      <c r="H30" s="99">
        <v>-1428.4172212837873</v>
      </c>
      <c r="I30" s="100">
        <v>0</v>
      </c>
      <c r="J30" s="100">
        <v>0</v>
      </c>
      <c r="K30" s="101">
        <v>0</v>
      </c>
      <c r="L30" s="102">
        <f t="shared" si="0"/>
        <v>-2668.4077633532033</v>
      </c>
    </row>
    <row r="31" spans="1:12" ht="12.75" x14ac:dyDescent="0.2">
      <c r="A31" s="97">
        <f t="shared" si="1"/>
        <v>22</v>
      </c>
      <c r="B31" s="98" t="s">
        <v>51</v>
      </c>
      <c r="C31" s="99">
        <v>32097.495599999995</v>
      </c>
      <c r="D31" s="100">
        <v>0</v>
      </c>
      <c r="E31" s="100">
        <v>-4423.7162717504107</v>
      </c>
      <c r="F31" s="100">
        <v>-5140.1068702826133</v>
      </c>
      <c r="G31" s="101">
        <v>1003.7543083564406</v>
      </c>
      <c r="H31" s="99">
        <v>-8966.9977363103044</v>
      </c>
      <c r="I31" s="100">
        <v>0</v>
      </c>
      <c r="J31" s="100">
        <v>0</v>
      </c>
      <c r="K31" s="101">
        <v>0</v>
      </c>
      <c r="L31" s="102">
        <f t="shared" si="0"/>
        <v>14570.429030013109</v>
      </c>
    </row>
    <row r="32" spans="1:12" ht="12.75" x14ac:dyDescent="0.2">
      <c r="A32" s="97">
        <f t="shared" si="1"/>
        <v>23</v>
      </c>
      <c r="B32" s="98" t="s">
        <v>52</v>
      </c>
      <c r="C32" s="99">
        <v>0</v>
      </c>
      <c r="D32" s="100">
        <v>0</v>
      </c>
      <c r="E32" s="100">
        <v>-145.03267737585256</v>
      </c>
      <c r="F32" s="100">
        <v>-217.19874765324087</v>
      </c>
      <c r="G32" s="101">
        <v>0.23237722130902361</v>
      </c>
      <c r="H32" s="99">
        <v>-338.70321597509155</v>
      </c>
      <c r="I32" s="100">
        <v>0</v>
      </c>
      <c r="J32" s="100">
        <v>0</v>
      </c>
      <c r="K32" s="101">
        <v>0</v>
      </c>
      <c r="L32" s="102">
        <f t="shared" si="0"/>
        <v>-700.70226378287589</v>
      </c>
    </row>
    <row r="33" spans="1:12" ht="12.75" x14ac:dyDescent="0.2">
      <c r="A33" s="97">
        <f t="shared" si="1"/>
        <v>24</v>
      </c>
      <c r="B33" s="98" t="s">
        <v>53</v>
      </c>
      <c r="C33" s="99">
        <v>0</v>
      </c>
      <c r="D33" s="100">
        <v>0</v>
      </c>
      <c r="E33" s="100">
        <v>-15.680672219364094</v>
      </c>
      <c r="F33" s="100">
        <v>-19.821668257959221</v>
      </c>
      <c r="G33" s="101">
        <v>5.7307218342802049</v>
      </c>
      <c r="H33" s="99">
        <v>48.658289247737457</v>
      </c>
      <c r="I33" s="100">
        <v>0</v>
      </c>
      <c r="J33" s="100">
        <v>0</v>
      </c>
      <c r="K33" s="101">
        <v>0</v>
      </c>
      <c r="L33" s="102">
        <f t="shared" si="0"/>
        <v>18.886670604694345</v>
      </c>
    </row>
    <row r="34" spans="1:12" ht="12.75" x14ac:dyDescent="0.2">
      <c r="A34" s="97">
        <f t="shared" si="1"/>
        <v>25</v>
      </c>
      <c r="B34" s="98" t="s">
        <v>199</v>
      </c>
      <c r="C34" s="99">
        <v>0</v>
      </c>
      <c r="D34" s="100">
        <v>-1704.0450000000003</v>
      </c>
      <c r="E34" s="100">
        <v>-2055.0848492532764</v>
      </c>
      <c r="F34" s="100">
        <v>-2183.1114492558418</v>
      </c>
      <c r="G34" s="101">
        <v>429.74074036566583</v>
      </c>
      <c r="H34" s="99">
        <v>-3059.421577286153</v>
      </c>
      <c r="I34" s="100">
        <v>0</v>
      </c>
      <c r="J34" s="100">
        <v>0</v>
      </c>
      <c r="K34" s="101">
        <v>0</v>
      </c>
      <c r="L34" s="102">
        <f t="shared" si="0"/>
        <v>-8571.922135429606</v>
      </c>
    </row>
    <row r="35" spans="1:12" ht="12.75" x14ac:dyDescent="0.2">
      <c r="A35" s="97">
        <f t="shared" si="1"/>
        <v>26</v>
      </c>
      <c r="B35" s="98" t="s">
        <v>200</v>
      </c>
      <c r="C35" s="99">
        <v>0</v>
      </c>
      <c r="D35" s="100">
        <v>0</v>
      </c>
      <c r="E35" s="100">
        <v>-195.10036377796948</v>
      </c>
      <c r="F35" s="100">
        <v>-216.26601879694749</v>
      </c>
      <c r="G35" s="101">
        <v>60.851253785461147</v>
      </c>
      <c r="H35" s="99">
        <v>-494.99717007957594</v>
      </c>
      <c r="I35" s="100">
        <v>0</v>
      </c>
      <c r="J35" s="100">
        <v>0</v>
      </c>
      <c r="K35" s="101">
        <v>0</v>
      </c>
      <c r="L35" s="102">
        <f t="shared" si="0"/>
        <v>-845.51229886903184</v>
      </c>
    </row>
    <row r="36" spans="1:12" ht="12.75" x14ac:dyDescent="0.2">
      <c r="A36" s="97">
        <f t="shared" si="1"/>
        <v>27</v>
      </c>
      <c r="B36" s="98" t="s">
        <v>54</v>
      </c>
      <c r="C36" s="99">
        <v>0</v>
      </c>
      <c r="D36" s="100">
        <v>0</v>
      </c>
      <c r="E36" s="100">
        <v>-46.675935664226778</v>
      </c>
      <c r="F36" s="100">
        <v>-66.620223896107817</v>
      </c>
      <c r="G36" s="101">
        <v>-6.6799627610283236</v>
      </c>
      <c r="H36" s="99">
        <v>32.93230464069665</v>
      </c>
      <c r="I36" s="100">
        <v>0</v>
      </c>
      <c r="J36" s="100">
        <v>0</v>
      </c>
      <c r="K36" s="101">
        <v>0</v>
      </c>
      <c r="L36" s="102">
        <f t="shared" si="0"/>
        <v>-87.043817680666251</v>
      </c>
    </row>
    <row r="37" spans="1:12" ht="12.75" x14ac:dyDescent="0.2">
      <c r="A37" s="97">
        <f t="shared" si="1"/>
        <v>28</v>
      </c>
      <c r="B37" s="98" t="s">
        <v>201</v>
      </c>
      <c r="C37" s="99">
        <v>1095988.8628000009</v>
      </c>
      <c r="D37" s="100">
        <v>0</v>
      </c>
      <c r="E37" s="100">
        <v>20.09344902561703</v>
      </c>
      <c r="F37" s="100">
        <v>-104.17550274246356</v>
      </c>
      <c r="G37" s="101">
        <v>-50.04474440790969</v>
      </c>
      <c r="H37" s="99">
        <v>560.65566927888653</v>
      </c>
      <c r="I37" s="100">
        <v>0</v>
      </c>
      <c r="J37" s="100">
        <v>0</v>
      </c>
      <c r="K37" s="101">
        <v>0</v>
      </c>
      <c r="L37" s="102">
        <f t="shared" si="0"/>
        <v>1096415.3916711551</v>
      </c>
    </row>
    <row r="38" spans="1:12" ht="12.75" x14ac:dyDescent="0.2">
      <c r="A38" s="97">
        <f t="shared" si="1"/>
        <v>29</v>
      </c>
      <c r="B38" s="98" t="s">
        <v>56</v>
      </c>
      <c r="C38" s="99">
        <v>0</v>
      </c>
      <c r="D38" s="100">
        <v>0</v>
      </c>
      <c r="E38" s="100">
        <v>2.9015960224693028E-2</v>
      </c>
      <c r="F38" s="100">
        <v>-1.2410978919610289</v>
      </c>
      <c r="G38" s="101">
        <v>-0.59860313583706803</v>
      </c>
      <c r="H38" s="99">
        <v>1.9305321897872227</v>
      </c>
      <c r="I38" s="100">
        <v>0</v>
      </c>
      <c r="J38" s="100">
        <v>0</v>
      </c>
      <c r="K38" s="101">
        <v>0</v>
      </c>
      <c r="L38" s="102">
        <f t="shared" si="0"/>
        <v>0.11984712221381888</v>
      </c>
    </row>
    <row r="39" spans="1:12" ht="12.75" x14ac:dyDescent="0.2">
      <c r="A39" s="97">
        <f t="shared" si="1"/>
        <v>30</v>
      </c>
      <c r="B39" s="98" t="s">
        <v>57</v>
      </c>
      <c r="C39" s="99">
        <v>0</v>
      </c>
      <c r="D39" s="100">
        <v>0</v>
      </c>
      <c r="E39" s="100">
        <v>2.6876099952886243E-2</v>
      </c>
      <c r="F39" s="100">
        <v>-3.3278502197296804</v>
      </c>
      <c r="G39" s="101">
        <v>-2.0660978923607218</v>
      </c>
      <c r="H39" s="99">
        <v>5.7340941862639063</v>
      </c>
      <c r="I39" s="100">
        <v>0</v>
      </c>
      <c r="J39" s="100">
        <v>0</v>
      </c>
      <c r="K39" s="101">
        <v>0</v>
      </c>
      <c r="L39" s="102">
        <f t="shared" si="0"/>
        <v>0.36702217412639015</v>
      </c>
    </row>
    <row r="40" spans="1:12" ht="12.75" x14ac:dyDescent="0.2">
      <c r="A40" s="97">
        <f t="shared" si="1"/>
        <v>31</v>
      </c>
      <c r="B40" s="98" t="s">
        <v>55</v>
      </c>
      <c r="C40" s="99">
        <v>0</v>
      </c>
      <c r="D40" s="100">
        <v>0</v>
      </c>
      <c r="E40" s="100">
        <v>0</v>
      </c>
      <c r="F40" s="100">
        <v>0</v>
      </c>
      <c r="G40" s="101">
        <v>0</v>
      </c>
      <c r="H40" s="99">
        <v>0</v>
      </c>
      <c r="I40" s="100">
        <v>0</v>
      </c>
      <c r="J40" s="100">
        <v>0</v>
      </c>
      <c r="K40" s="101">
        <v>0</v>
      </c>
      <c r="L40" s="102">
        <f t="shared" si="0"/>
        <v>0</v>
      </c>
    </row>
    <row r="41" spans="1:12" ht="12.75" x14ac:dyDescent="0.2">
      <c r="A41" s="97">
        <f t="shared" si="1"/>
        <v>32</v>
      </c>
      <c r="B41" s="98" t="s">
        <v>58</v>
      </c>
      <c r="C41" s="99">
        <v>0</v>
      </c>
      <c r="D41" s="100">
        <v>0</v>
      </c>
      <c r="E41" s="100">
        <v>-2.329207753579781</v>
      </c>
      <c r="F41" s="100">
        <v>-6.4359231942075956</v>
      </c>
      <c r="G41" s="101">
        <v>-4.5271171862301438</v>
      </c>
      <c r="H41" s="99">
        <v>-7.6006911128894988E-2</v>
      </c>
      <c r="I41" s="100">
        <v>0</v>
      </c>
      <c r="J41" s="100">
        <v>0</v>
      </c>
      <c r="K41" s="101">
        <v>0</v>
      </c>
      <c r="L41" s="102">
        <f t="shared" si="0"/>
        <v>-13.368255045146414</v>
      </c>
    </row>
    <row r="42" spans="1:12" ht="12.75" x14ac:dyDescent="0.2">
      <c r="A42" s="97">
        <f t="shared" si="1"/>
        <v>33</v>
      </c>
      <c r="B42" s="98" t="s">
        <v>59</v>
      </c>
      <c r="C42" s="99">
        <v>0</v>
      </c>
      <c r="D42" s="100">
        <v>0</v>
      </c>
      <c r="E42" s="100">
        <v>-65.672871600314522</v>
      </c>
      <c r="F42" s="100">
        <v>-76.661148380479446</v>
      </c>
      <c r="G42" s="101">
        <v>18.587287481699391</v>
      </c>
      <c r="H42" s="99">
        <v>-153.04559738963019</v>
      </c>
      <c r="I42" s="100">
        <v>0</v>
      </c>
      <c r="J42" s="100">
        <v>0</v>
      </c>
      <c r="K42" s="101">
        <v>0</v>
      </c>
      <c r="L42" s="102">
        <f t="shared" si="0"/>
        <v>-276.79232988872479</v>
      </c>
    </row>
    <row r="43" spans="1:12" ht="12.75" x14ac:dyDescent="0.2">
      <c r="A43" s="97">
        <f t="shared" si="1"/>
        <v>34</v>
      </c>
      <c r="B43" s="98" t="s">
        <v>60</v>
      </c>
      <c r="C43" s="99">
        <v>0</v>
      </c>
      <c r="D43" s="100">
        <v>0</v>
      </c>
      <c r="E43" s="100">
        <v>0.59556849009529089</v>
      </c>
      <c r="F43" s="100">
        <v>-22.753823965565509</v>
      </c>
      <c r="G43" s="101">
        <v>-15.385618030971781</v>
      </c>
      <c r="H43" s="99">
        <v>45.806932574251498</v>
      </c>
      <c r="I43" s="100">
        <v>0</v>
      </c>
      <c r="J43" s="100">
        <v>0</v>
      </c>
      <c r="K43" s="101">
        <v>0</v>
      </c>
      <c r="L43" s="102">
        <f t="shared" si="0"/>
        <v>8.2630590678095004</v>
      </c>
    </row>
    <row r="44" spans="1:12" ht="12.75" x14ac:dyDescent="0.2">
      <c r="A44" s="97">
        <f t="shared" si="1"/>
        <v>35</v>
      </c>
      <c r="B44" s="98" t="s">
        <v>61</v>
      </c>
      <c r="C44" s="99">
        <v>0</v>
      </c>
      <c r="D44" s="100">
        <v>0</v>
      </c>
      <c r="E44" s="100">
        <v>-218.49501202247936</v>
      </c>
      <c r="F44" s="100">
        <v>-263.03710345833275</v>
      </c>
      <c r="G44" s="101">
        <v>72.516299420572309</v>
      </c>
      <c r="H44" s="99">
        <v>-731.38936810114308</v>
      </c>
      <c r="I44" s="100">
        <v>0</v>
      </c>
      <c r="J44" s="100">
        <v>0</v>
      </c>
      <c r="K44" s="101">
        <v>0</v>
      </c>
      <c r="L44" s="102">
        <f t="shared" si="0"/>
        <v>-1140.4051841613827</v>
      </c>
    </row>
    <row r="45" spans="1:12" ht="12.75" x14ac:dyDescent="0.2">
      <c r="A45" s="97">
        <f t="shared" si="1"/>
        <v>36</v>
      </c>
      <c r="B45" s="98" t="s">
        <v>152</v>
      </c>
      <c r="C45" s="99">
        <v>0</v>
      </c>
      <c r="D45" s="100">
        <v>0</v>
      </c>
      <c r="E45" s="100">
        <v>-159.17747955286322</v>
      </c>
      <c r="F45" s="100">
        <v>-196.97634075152226</v>
      </c>
      <c r="G45" s="101">
        <v>56.863830047091369</v>
      </c>
      <c r="H45" s="99">
        <v>-398.92927093364926</v>
      </c>
      <c r="I45" s="100">
        <v>0</v>
      </c>
      <c r="J45" s="100">
        <v>0</v>
      </c>
      <c r="K45" s="101">
        <v>0</v>
      </c>
      <c r="L45" s="102">
        <f t="shared" si="0"/>
        <v>-698.21926119094337</v>
      </c>
    </row>
    <row r="46" spans="1:12" ht="12.75" x14ac:dyDescent="0.2">
      <c r="A46" s="97">
        <f t="shared" si="1"/>
        <v>37</v>
      </c>
      <c r="B46" s="98" t="s">
        <v>153</v>
      </c>
      <c r="C46" s="99">
        <v>0</v>
      </c>
      <c r="D46" s="100">
        <v>0</v>
      </c>
      <c r="E46" s="100">
        <v>-4.8008969928723237</v>
      </c>
      <c r="F46" s="100">
        <v>-5.9001904562185743</v>
      </c>
      <c r="G46" s="101">
        <v>1.6267226062314304</v>
      </c>
      <c r="H46" s="99">
        <v>-15.469083336092039</v>
      </c>
      <c r="I46" s="100">
        <v>0</v>
      </c>
      <c r="J46" s="100">
        <v>0</v>
      </c>
      <c r="K46" s="101">
        <v>0</v>
      </c>
      <c r="L46" s="102">
        <f t="shared" si="0"/>
        <v>-24.543448178951508</v>
      </c>
    </row>
    <row r="47" spans="1:12" ht="12.75" x14ac:dyDescent="0.2">
      <c r="A47" s="97">
        <f t="shared" si="1"/>
        <v>38</v>
      </c>
      <c r="B47" s="98" t="s">
        <v>62</v>
      </c>
      <c r="C47" s="99">
        <v>0</v>
      </c>
      <c r="D47" s="100">
        <v>0</v>
      </c>
      <c r="E47" s="100">
        <v>1.9481310385858042</v>
      </c>
      <c r="F47" s="100">
        <v>-20.417870972235409</v>
      </c>
      <c r="G47" s="101">
        <v>-13.15574117885107</v>
      </c>
      <c r="H47" s="99">
        <v>34.731866532519234</v>
      </c>
      <c r="I47" s="100">
        <v>0</v>
      </c>
      <c r="J47" s="100">
        <v>0</v>
      </c>
      <c r="K47" s="101">
        <v>0</v>
      </c>
      <c r="L47" s="102">
        <f t="shared" si="0"/>
        <v>3.1063854200185581</v>
      </c>
    </row>
    <row r="48" spans="1:12" ht="12.75" x14ac:dyDescent="0.2">
      <c r="A48" s="97">
        <f t="shared" si="1"/>
        <v>39</v>
      </c>
      <c r="B48" s="98" t="s">
        <v>202</v>
      </c>
      <c r="C48" s="99">
        <v>0</v>
      </c>
      <c r="D48" s="100">
        <v>0</v>
      </c>
      <c r="E48" s="100">
        <v>0</v>
      </c>
      <c r="F48" s="100">
        <v>0</v>
      </c>
      <c r="G48" s="101">
        <v>0</v>
      </c>
      <c r="H48" s="99">
        <v>0</v>
      </c>
      <c r="I48" s="100">
        <v>0</v>
      </c>
      <c r="J48" s="100">
        <v>0</v>
      </c>
      <c r="K48" s="101">
        <v>0</v>
      </c>
      <c r="L48" s="102">
        <f t="shared" si="0"/>
        <v>0</v>
      </c>
    </row>
    <row r="49" spans="1:12" ht="12.75" x14ac:dyDescent="0.2">
      <c r="A49" s="97">
        <f t="shared" si="1"/>
        <v>40</v>
      </c>
      <c r="B49" s="98" t="s">
        <v>203</v>
      </c>
      <c r="C49" s="99">
        <v>78539.338872844237</v>
      </c>
      <c r="D49" s="100">
        <v>0</v>
      </c>
      <c r="E49" s="100">
        <v>0</v>
      </c>
      <c r="F49" s="100">
        <v>0</v>
      </c>
      <c r="G49" s="101">
        <v>0</v>
      </c>
      <c r="H49" s="99">
        <v>0</v>
      </c>
      <c r="I49" s="100">
        <v>0</v>
      </c>
      <c r="J49" s="100">
        <v>0</v>
      </c>
      <c r="K49" s="101">
        <v>0</v>
      </c>
      <c r="L49" s="102">
        <f t="shared" si="0"/>
        <v>78539.338872844237</v>
      </c>
    </row>
    <row r="50" spans="1:12" ht="12.75" x14ac:dyDescent="0.2">
      <c r="A50" s="97">
        <f t="shared" si="1"/>
        <v>41</v>
      </c>
      <c r="B50" s="98" t="s">
        <v>204</v>
      </c>
      <c r="C50" s="99">
        <v>-96568.399120198475</v>
      </c>
      <c r="D50" s="100">
        <v>0</v>
      </c>
      <c r="E50" s="100">
        <v>0</v>
      </c>
      <c r="F50" s="100">
        <v>0</v>
      </c>
      <c r="G50" s="101">
        <v>0</v>
      </c>
      <c r="H50" s="99">
        <v>0</v>
      </c>
      <c r="I50" s="100">
        <v>0</v>
      </c>
      <c r="J50" s="100">
        <v>0</v>
      </c>
      <c r="K50" s="101">
        <v>0</v>
      </c>
      <c r="L50" s="102">
        <f t="shared" si="0"/>
        <v>-96568.399120198475</v>
      </c>
    </row>
    <row r="51" spans="1:12" ht="12.75" x14ac:dyDescent="0.2">
      <c r="A51" s="97">
        <f t="shared" si="1"/>
        <v>42</v>
      </c>
      <c r="B51" s="98" t="s">
        <v>205</v>
      </c>
      <c r="C51" s="99">
        <v>148699.8990828112</v>
      </c>
      <c r="D51" s="100">
        <v>0</v>
      </c>
      <c r="E51" s="100">
        <v>0</v>
      </c>
      <c r="F51" s="100">
        <v>0</v>
      </c>
      <c r="G51" s="101">
        <v>0</v>
      </c>
      <c r="H51" s="99">
        <v>0</v>
      </c>
      <c r="I51" s="100">
        <v>0</v>
      </c>
      <c r="J51" s="100">
        <v>0</v>
      </c>
      <c r="K51" s="101">
        <v>0</v>
      </c>
      <c r="L51" s="102">
        <f t="shared" si="0"/>
        <v>148699.8990828112</v>
      </c>
    </row>
    <row r="52" spans="1:12" ht="12.75" x14ac:dyDescent="0.2">
      <c r="A52" s="97">
        <f t="shared" si="1"/>
        <v>43</v>
      </c>
      <c r="B52" s="98" t="s">
        <v>154</v>
      </c>
      <c r="C52" s="99">
        <v>0</v>
      </c>
      <c r="D52" s="100">
        <v>0</v>
      </c>
      <c r="E52" s="100">
        <v>-8751.7164145817951</v>
      </c>
      <c r="F52" s="100">
        <v>-8389.5026063730256</v>
      </c>
      <c r="G52" s="101">
        <v>2250.2973523618989</v>
      </c>
      <c r="H52" s="99">
        <v>-11669.000967489685</v>
      </c>
      <c r="I52" s="100">
        <v>0</v>
      </c>
      <c r="J52" s="100">
        <v>0</v>
      </c>
      <c r="K52" s="101">
        <v>0</v>
      </c>
      <c r="L52" s="102">
        <f t="shared" si="0"/>
        <v>-26559.922636082607</v>
      </c>
    </row>
    <row r="53" spans="1:12" ht="12.75" x14ac:dyDescent="0.2">
      <c r="A53" s="97">
        <f t="shared" si="1"/>
        <v>44</v>
      </c>
      <c r="B53" s="98" t="s">
        <v>155</v>
      </c>
      <c r="C53" s="99">
        <v>0</v>
      </c>
      <c r="D53" s="100">
        <v>0</v>
      </c>
      <c r="E53" s="100">
        <v>-7348.3746217673424</v>
      </c>
      <c r="F53" s="100">
        <v>-7141.3505160756913</v>
      </c>
      <c r="G53" s="101">
        <v>1891.1829166889218</v>
      </c>
      <c r="H53" s="99">
        <v>-11079.739922477589</v>
      </c>
      <c r="I53" s="100">
        <v>0</v>
      </c>
      <c r="J53" s="100">
        <v>0</v>
      </c>
      <c r="K53" s="101">
        <v>0</v>
      </c>
      <c r="L53" s="102">
        <f t="shared" si="0"/>
        <v>-23678.282143631703</v>
      </c>
    </row>
    <row r="54" spans="1:12" ht="12.75" x14ac:dyDescent="0.2">
      <c r="A54" s="97">
        <f t="shared" si="1"/>
        <v>45</v>
      </c>
      <c r="B54" s="98" t="s">
        <v>156</v>
      </c>
      <c r="C54" s="99">
        <v>0</v>
      </c>
      <c r="D54" s="100">
        <v>0</v>
      </c>
      <c r="E54" s="100">
        <v>-184.93055157601734</v>
      </c>
      <c r="F54" s="100">
        <v>-223.15179804591889</v>
      </c>
      <c r="G54" s="101">
        <v>61.818185607470134</v>
      </c>
      <c r="H54" s="99">
        <v>-555.95234689693621</v>
      </c>
      <c r="I54" s="100">
        <v>0</v>
      </c>
      <c r="J54" s="100">
        <v>0</v>
      </c>
      <c r="K54" s="101">
        <v>0</v>
      </c>
      <c r="L54" s="102">
        <f t="shared" si="0"/>
        <v>-902.21651091140234</v>
      </c>
    </row>
    <row r="55" spans="1:12" ht="12.75" x14ac:dyDescent="0.2">
      <c r="A55" s="97">
        <f t="shared" si="1"/>
        <v>46</v>
      </c>
      <c r="B55" s="98" t="s">
        <v>63</v>
      </c>
      <c r="C55" s="99">
        <v>-218019.92460000011</v>
      </c>
      <c r="D55" s="100">
        <v>0</v>
      </c>
      <c r="E55" s="100">
        <v>8.1544266580138309</v>
      </c>
      <c r="F55" s="100">
        <v>-61.967540239423826</v>
      </c>
      <c r="G55" s="101">
        <v>-47.570370020128642</v>
      </c>
      <c r="H55" s="99">
        <v>380.17715556572853</v>
      </c>
      <c r="I55" s="100">
        <v>0</v>
      </c>
      <c r="J55" s="100">
        <v>0</v>
      </c>
      <c r="K55" s="101">
        <v>0</v>
      </c>
      <c r="L55" s="102">
        <f t="shared" si="0"/>
        <v>-217741.13092803594</v>
      </c>
    </row>
    <row r="56" spans="1:12" ht="12.75" x14ac:dyDescent="0.2">
      <c r="A56" s="97">
        <f t="shared" si="1"/>
        <v>47</v>
      </c>
      <c r="B56" s="98" t="s">
        <v>64</v>
      </c>
      <c r="C56" s="99">
        <v>0</v>
      </c>
      <c r="D56" s="100">
        <v>0</v>
      </c>
      <c r="E56" s="100">
        <v>0</v>
      </c>
      <c r="F56" s="100">
        <v>0</v>
      </c>
      <c r="G56" s="101">
        <v>0</v>
      </c>
      <c r="H56" s="99">
        <v>6.3281312930733273</v>
      </c>
      <c r="I56" s="100">
        <v>0</v>
      </c>
      <c r="J56" s="100">
        <v>0</v>
      </c>
      <c r="K56" s="101">
        <v>0</v>
      </c>
      <c r="L56" s="102">
        <f t="shared" si="0"/>
        <v>6.3281312930733273</v>
      </c>
    </row>
    <row r="57" spans="1:12" ht="12.75" x14ac:dyDescent="0.2">
      <c r="A57" s="97">
        <f t="shared" si="1"/>
        <v>48</v>
      </c>
      <c r="B57" s="98" t="s">
        <v>65</v>
      </c>
      <c r="C57" s="99">
        <v>8845.4844100000009</v>
      </c>
      <c r="D57" s="100">
        <v>0</v>
      </c>
      <c r="E57" s="100">
        <v>-6.115340411943861</v>
      </c>
      <c r="F57" s="100">
        <v>-3.1227155936413138</v>
      </c>
      <c r="G57" s="101">
        <v>-11.85770906279625</v>
      </c>
      <c r="H57" s="99">
        <v>11.598175732796804</v>
      </c>
      <c r="I57" s="100">
        <v>0</v>
      </c>
      <c r="J57" s="100">
        <v>0</v>
      </c>
      <c r="K57" s="101">
        <v>0</v>
      </c>
      <c r="L57" s="102">
        <f t="shared" si="0"/>
        <v>8835.9868206644169</v>
      </c>
    </row>
    <row r="58" spans="1:12" ht="12.75" x14ac:dyDescent="0.2">
      <c r="A58" s="97">
        <f t="shared" si="1"/>
        <v>49</v>
      </c>
      <c r="B58" s="98" t="s">
        <v>206</v>
      </c>
      <c r="C58" s="99">
        <v>0</v>
      </c>
      <c r="D58" s="100">
        <v>0</v>
      </c>
      <c r="E58" s="100">
        <v>0</v>
      </c>
      <c r="F58" s="100">
        <v>0</v>
      </c>
      <c r="G58" s="101">
        <v>0</v>
      </c>
      <c r="H58" s="99">
        <v>0.66548843910231903</v>
      </c>
      <c r="I58" s="100">
        <v>0</v>
      </c>
      <c r="J58" s="100">
        <v>0</v>
      </c>
      <c r="K58" s="101">
        <v>0</v>
      </c>
      <c r="L58" s="102">
        <f t="shared" si="0"/>
        <v>0.66548843910231903</v>
      </c>
    </row>
    <row r="59" spans="1:12" ht="12.75" x14ac:dyDescent="0.2">
      <c r="A59" s="97">
        <f t="shared" si="1"/>
        <v>50</v>
      </c>
      <c r="B59" s="98" t="s">
        <v>66</v>
      </c>
      <c r="C59" s="99">
        <v>0</v>
      </c>
      <c r="D59" s="100">
        <v>0</v>
      </c>
      <c r="E59" s="100">
        <v>-7.1007300524725361</v>
      </c>
      <c r="F59" s="100">
        <v>-0.59671715056397789</v>
      </c>
      <c r="G59" s="101">
        <v>-16.268979572671849</v>
      </c>
      <c r="H59" s="99">
        <v>114.89577860712649</v>
      </c>
      <c r="I59" s="100">
        <v>0</v>
      </c>
      <c r="J59" s="100">
        <v>0</v>
      </c>
      <c r="K59" s="101">
        <v>0</v>
      </c>
      <c r="L59" s="102">
        <f t="shared" si="0"/>
        <v>90.929351831418131</v>
      </c>
    </row>
    <row r="60" spans="1:12" ht="12.75" x14ac:dyDescent="0.2">
      <c r="A60" s="97">
        <f t="shared" si="1"/>
        <v>51</v>
      </c>
      <c r="B60" s="98" t="s">
        <v>67</v>
      </c>
      <c r="C60" s="99">
        <v>0</v>
      </c>
      <c r="D60" s="100">
        <v>0</v>
      </c>
      <c r="E60" s="100">
        <v>12.756624629719726</v>
      </c>
      <c r="F60" s="100">
        <v>-11.997996006757798</v>
      </c>
      <c r="G60" s="101">
        <v>-18.22466899869346</v>
      </c>
      <c r="H60" s="99">
        <v>32.954810042456963</v>
      </c>
      <c r="I60" s="100">
        <v>0</v>
      </c>
      <c r="J60" s="100">
        <v>0</v>
      </c>
      <c r="K60" s="101">
        <v>0</v>
      </c>
      <c r="L60" s="102">
        <f t="shared" si="0"/>
        <v>15.488769666725432</v>
      </c>
    </row>
    <row r="61" spans="1:12" ht="12.75" x14ac:dyDescent="0.2">
      <c r="A61" s="97">
        <f t="shared" si="1"/>
        <v>52</v>
      </c>
      <c r="B61" s="98" t="s">
        <v>157</v>
      </c>
      <c r="C61" s="99">
        <v>0</v>
      </c>
      <c r="D61" s="100">
        <v>0</v>
      </c>
      <c r="E61" s="100">
        <v>-891.85129832893483</v>
      </c>
      <c r="F61" s="100">
        <v>-903.96382475342148</v>
      </c>
      <c r="G61" s="101">
        <v>230.75582609516445</v>
      </c>
      <c r="H61" s="99">
        <v>-1490.2649461880728</v>
      </c>
      <c r="I61" s="100">
        <v>0</v>
      </c>
      <c r="J61" s="100">
        <v>0</v>
      </c>
      <c r="K61" s="101">
        <v>0</v>
      </c>
      <c r="L61" s="102">
        <f t="shared" si="0"/>
        <v>-3055.3242431752651</v>
      </c>
    </row>
    <row r="62" spans="1:12" ht="12.75" x14ac:dyDescent="0.2">
      <c r="A62" s="97">
        <f t="shared" si="1"/>
        <v>53</v>
      </c>
      <c r="B62" s="98" t="s">
        <v>68</v>
      </c>
      <c r="C62" s="99">
        <v>133501.81268</v>
      </c>
      <c r="D62" s="100">
        <v>0</v>
      </c>
      <c r="E62" s="100">
        <v>93.332382216952226</v>
      </c>
      <c r="F62" s="100">
        <v>-6137.6140937748305</v>
      </c>
      <c r="G62" s="101">
        <v>-3580.8995648591517</v>
      </c>
      <c r="H62" s="99">
        <v>10877.772406284139</v>
      </c>
      <c r="I62" s="100">
        <v>0</v>
      </c>
      <c r="J62" s="100">
        <v>0</v>
      </c>
      <c r="K62" s="101">
        <v>0</v>
      </c>
      <c r="L62" s="102">
        <f t="shared" si="0"/>
        <v>134754.40380986713</v>
      </c>
    </row>
    <row r="63" spans="1:12" ht="12.75" x14ac:dyDescent="0.2">
      <c r="A63" s="97">
        <f t="shared" si="1"/>
        <v>54</v>
      </c>
      <c r="B63" s="98" t="s">
        <v>158</v>
      </c>
      <c r="C63" s="99">
        <v>0</v>
      </c>
      <c r="D63" s="100">
        <v>0</v>
      </c>
      <c r="E63" s="100">
        <v>-3031.3236012980624</v>
      </c>
      <c r="F63" s="100">
        <v>-3291.8962233214538</v>
      </c>
      <c r="G63" s="101">
        <v>884.48448019177363</v>
      </c>
      <c r="H63" s="99">
        <v>-5873.9320619462333</v>
      </c>
      <c r="I63" s="100">
        <v>0</v>
      </c>
      <c r="J63" s="100">
        <v>0</v>
      </c>
      <c r="K63" s="101">
        <v>0</v>
      </c>
      <c r="L63" s="102">
        <f t="shared" si="0"/>
        <v>-11312.667406373977</v>
      </c>
    </row>
    <row r="64" spans="1:12" ht="12.75" x14ac:dyDescent="0.2">
      <c r="A64" s="97">
        <f t="shared" si="1"/>
        <v>55</v>
      </c>
      <c r="B64" s="98" t="s">
        <v>160</v>
      </c>
      <c r="C64" s="99">
        <v>0</v>
      </c>
      <c r="D64" s="100">
        <v>0</v>
      </c>
      <c r="E64" s="100">
        <v>-16888.781750032711</v>
      </c>
      <c r="F64" s="100">
        <v>-17977.751695814979</v>
      </c>
      <c r="G64" s="101">
        <v>4856.6685990039314</v>
      </c>
      <c r="H64" s="99">
        <v>-30484.260672059863</v>
      </c>
      <c r="I64" s="100">
        <v>0</v>
      </c>
      <c r="J64" s="100">
        <v>0</v>
      </c>
      <c r="K64" s="101">
        <v>0</v>
      </c>
      <c r="L64" s="102">
        <f t="shared" si="0"/>
        <v>-60494.125518903616</v>
      </c>
    </row>
    <row r="65" spans="1:14" ht="12.75" x14ac:dyDescent="0.2">
      <c r="A65" s="97">
        <f t="shared" si="1"/>
        <v>56</v>
      </c>
      <c r="B65" s="98" t="s">
        <v>161</v>
      </c>
      <c r="C65" s="99">
        <v>0</v>
      </c>
      <c r="D65" s="100">
        <v>0</v>
      </c>
      <c r="E65" s="100">
        <v>-51.611846425774338</v>
      </c>
      <c r="F65" s="100">
        <v>-49.229980495514944</v>
      </c>
      <c r="G65" s="101">
        <v>12.697237452537548</v>
      </c>
      <c r="H65" s="99">
        <v>-80.952022858518035</v>
      </c>
      <c r="I65" s="100">
        <v>0</v>
      </c>
      <c r="J65" s="100">
        <v>0</v>
      </c>
      <c r="K65" s="101">
        <v>0</v>
      </c>
      <c r="L65" s="102">
        <f t="shared" si="0"/>
        <v>-169.09661232726978</v>
      </c>
    </row>
    <row r="66" spans="1:14" ht="12.75" x14ac:dyDescent="0.2">
      <c r="A66" s="97">
        <f t="shared" si="1"/>
        <v>57</v>
      </c>
      <c r="B66" s="98" t="s">
        <v>69</v>
      </c>
      <c r="C66" s="99">
        <v>19956.965200000002</v>
      </c>
      <c r="D66" s="100">
        <v>-177.0566</v>
      </c>
      <c r="E66" s="100">
        <v>-476.71899234826196</v>
      </c>
      <c r="F66" s="100">
        <v>-629.56860258438076</v>
      </c>
      <c r="G66" s="101">
        <v>-17.737529625776819</v>
      </c>
      <c r="H66" s="99">
        <v>-372.38130853968028</v>
      </c>
      <c r="I66" s="100">
        <v>0</v>
      </c>
      <c r="J66" s="100">
        <v>0</v>
      </c>
      <c r="K66" s="101">
        <v>0</v>
      </c>
      <c r="L66" s="102">
        <f t="shared" si="0"/>
        <v>18283.502166901901</v>
      </c>
    </row>
    <row r="67" spans="1:14" ht="12.75" x14ac:dyDescent="0.2">
      <c r="A67" s="97">
        <f t="shared" si="1"/>
        <v>58</v>
      </c>
      <c r="B67" s="98" t="s">
        <v>207</v>
      </c>
      <c r="C67" s="99">
        <v>0</v>
      </c>
      <c r="D67" s="100">
        <v>0</v>
      </c>
      <c r="E67" s="100">
        <v>0</v>
      </c>
      <c r="F67" s="100">
        <v>0</v>
      </c>
      <c r="G67" s="101">
        <v>0</v>
      </c>
      <c r="H67" s="99">
        <v>0</v>
      </c>
      <c r="I67" s="100">
        <v>0</v>
      </c>
      <c r="J67" s="100">
        <v>0</v>
      </c>
      <c r="K67" s="101">
        <v>0</v>
      </c>
      <c r="L67" s="102">
        <f t="shared" si="0"/>
        <v>0</v>
      </c>
    </row>
    <row r="68" spans="1:14" ht="12.75" x14ac:dyDescent="0.2">
      <c r="A68" s="97">
        <f t="shared" si="1"/>
        <v>59</v>
      </c>
      <c r="B68" s="98" t="s">
        <v>208</v>
      </c>
      <c r="C68" s="99">
        <v>0</v>
      </c>
      <c r="D68" s="100">
        <v>0</v>
      </c>
      <c r="E68" s="100">
        <v>0</v>
      </c>
      <c r="F68" s="100">
        <v>0</v>
      </c>
      <c r="G68" s="101">
        <v>0</v>
      </c>
      <c r="H68" s="99">
        <v>0</v>
      </c>
      <c r="I68" s="100">
        <v>0</v>
      </c>
      <c r="J68" s="100">
        <v>0</v>
      </c>
      <c r="K68" s="101">
        <v>0</v>
      </c>
      <c r="L68" s="102">
        <f t="shared" si="0"/>
        <v>0</v>
      </c>
    </row>
    <row r="69" spans="1:14" ht="12.75" x14ac:dyDescent="0.2">
      <c r="A69" s="97">
        <f t="shared" si="1"/>
        <v>60</v>
      </c>
      <c r="B69" s="98" t="s">
        <v>209</v>
      </c>
      <c r="C69" s="99">
        <v>0</v>
      </c>
      <c r="D69" s="100">
        <v>0</v>
      </c>
      <c r="E69" s="100">
        <v>0</v>
      </c>
      <c r="F69" s="100">
        <v>0</v>
      </c>
      <c r="G69" s="101">
        <v>0</v>
      </c>
      <c r="H69" s="99">
        <v>0</v>
      </c>
      <c r="I69" s="100">
        <v>0</v>
      </c>
      <c r="J69" s="100">
        <v>0</v>
      </c>
      <c r="K69" s="101">
        <v>0</v>
      </c>
      <c r="L69" s="102">
        <f t="shared" si="0"/>
        <v>0</v>
      </c>
    </row>
    <row r="70" spans="1:14" ht="12.75" x14ac:dyDescent="0.2">
      <c r="A70" s="97">
        <f t="shared" si="1"/>
        <v>61</v>
      </c>
      <c r="B70" s="98" t="s">
        <v>210</v>
      </c>
      <c r="C70" s="126">
        <v>0</v>
      </c>
      <c r="D70" s="127">
        <v>0</v>
      </c>
      <c r="E70" s="127">
        <v>0</v>
      </c>
      <c r="F70" s="127">
        <v>0</v>
      </c>
      <c r="G70" s="128">
        <v>0</v>
      </c>
      <c r="H70" s="126">
        <v>0</v>
      </c>
      <c r="I70" s="127">
        <v>0</v>
      </c>
      <c r="J70" s="127">
        <v>0</v>
      </c>
      <c r="K70" s="128">
        <v>0</v>
      </c>
      <c r="L70" s="129">
        <f t="shared" si="0"/>
        <v>0</v>
      </c>
      <c r="N70" s="125"/>
    </row>
    <row r="71" spans="1:14" ht="12.75" x14ac:dyDescent="0.2">
      <c r="A71" s="97">
        <f t="shared" si="1"/>
        <v>62</v>
      </c>
      <c r="B71" s="98" t="s">
        <v>71</v>
      </c>
      <c r="C71" s="126">
        <v>0</v>
      </c>
      <c r="D71" s="127">
        <v>0</v>
      </c>
      <c r="E71" s="127">
        <v>1.1024944642016619</v>
      </c>
      <c r="F71" s="127">
        <v>-0.76254510652445218</v>
      </c>
      <c r="G71" s="128">
        <v>-0.90291396867012197</v>
      </c>
      <c r="H71" s="126">
        <v>7.4805427441309966</v>
      </c>
      <c r="I71" s="127">
        <v>0</v>
      </c>
      <c r="J71" s="127">
        <v>0</v>
      </c>
      <c r="K71" s="128">
        <v>0</v>
      </c>
      <c r="L71" s="129">
        <f t="shared" si="0"/>
        <v>6.9175781331380843</v>
      </c>
    </row>
    <row r="72" spans="1:14" ht="12.75" x14ac:dyDescent="0.2">
      <c r="A72" s="97">
        <f t="shared" si="1"/>
        <v>63</v>
      </c>
      <c r="B72" s="98" t="s">
        <v>70</v>
      </c>
      <c r="C72" s="99">
        <v>0</v>
      </c>
      <c r="D72" s="100">
        <v>0</v>
      </c>
      <c r="E72" s="100">
        <v>43.768578960726003</v>
      </c>
      <c r="F72" s="100">
        <v>-965.43705781940866</v>
      </c>
      <c r="G72" s="101">
        <v>-945.37412601415303</v>
      </c>
      <c r="H72" s="99">
        <v>1238.9018188051941</v>
      </c>
      <c r="I72" s="100">
        <v>0</v>
      </c>
      <c r="J72" s="100">
        <v>0</v>
      </c>
      <c r="K72" s="101">
        <v>0</v>
      </c>
      <c r="L72" s="102">
        <f t="shared" si="0"/>
        <v>-628.14078606764156</v>
      </c>
    </row>
    <row r="73" spans="1:14" ht="12.75" x14ac:dyDescent="0.2">
      <c r="A73" s="97">
        <f t="shared" si="1"/>
        <v>64</v>
      </c>
      <c r="B73" s="98" t="s">
        <v>211</v>
      </c>
      <c r="C73" s="99">
        <v>0</v>
      </c>
      <c r="D73" s="100">
        <v>0</v>
      </c>
      <c r="E73" s="100">
        <v>0</v>
      </c>
      <c r="F73" s="100">
        <v>0</v>
      </c>
      <c r="G73" s="101">
        <v>0</v>
      </c>
      <c r="H73" s="99">
        <v>0</v>
      </c>
      <c r="I73" s="100">
        <v>0</v>
      </c>
      <c r="J73" s="100">
        <v>0</v>
      </c>
      <c r="K73" s="101">
        <v>0</v>
      </c>
      <c r="L73" s="102">
        <f t="shared" si="0"/>
        <v>0</v>
      </c>
    </row>
    <row r="74" spans="1:14" ht="12.75" x14ac:dyDescent="0.2">
      <c r="A74" s="97">
        <f t="shared" si="1"/>
        <v>65</v>
      </c>
      <c r="B74" s="98" t="s">
        <v>212</v>
      </c>
      <c r="C74" s="99">
        <v>0</v>
      </c>
      <c r="D74" s="100">
        <v>0</v>
      </c>
      <c r="E74" s="100">
        <v>0</v>
      </c>
      <c r="F74" s="100">
        <v>0</v>
      </c>
      <c r="G74" s="101">
        <v>0</v>
      </c>
      <c r="H74" s="99">
        <v>0</v>
      </c>
      <c r="I74" s="100">
        <v>0</v>
      </c>
      <c r="J74" s="100">
        <v>0</v>
      </c>
      <c r="K74" s="101">
        <v>0</v>
      </c>
      <c r="L74" s="102">
        <f t="shared" si="0"/>
        <v>0</v>
      </c>
      <c r="N74" s="125"/>
    </row>
    <row r="75" spans="1:14" ht="12.75" x14ac:dyDescent="0.2">
      <c r="A75" s="97">
        <f t="shared" si="1"/>
        <v>66</v>
      </c>
      <c r="B75" s="98" t="s">
        <v>213</v>
      </c>
      <c r="C75" s="99">
        <v>0</v>
      </c>
      <c r="D75" s="100">
        <v>0</v>
      </c>
      <c r="E75" s="100">
        <v>0</v>
      </c>
      <c r="F75" s="100">
        <v>0</v>
      </c>
      <c r="G75" s="101">
        <v>0</v>
      </c>
      <c r="H75" s="99">
        <v>-132697.59000000003</v>
      </c>
      <c r="I75" s="100">
        <v>0</v>
      </c>
      <c r="J75" s="100">
        <v>0</v>
      </c>
      <c r="K75" s="101">
        <v>0</v>
      </c>
      <c r="L75" s="102">
        <f t="shared" ref="L75:L138" si="2">SUM(C75:K75)</f>
        <v>-132697.59000000003</v>
      </c>
    </row>
    <row r="76" spans="1:14" ht="12.75" x14ac:dyDescent="0.2">
      <c r="A76" s="97">
        <f t="shared" ref="A76:A139" si="3">A75+1</f>
        <v>67</v>
      </c>
      <c r="B76" s="98" t="s">
        <v>214</v>
      </c>
      <c r="C76" s="99">
        <v>0</v>
      </c>
      <c r="D76" s="100">
        <v>0</v>
      </c>
      <c r="E76" s="100">
        <v>0</v>
      </c>
      <c r="F76" s="100">
        <v>0</v>
      </c>
      <c r="G76" s="101">
        <v>0</v>
      </c>
      <c r="H76" s="99">
        <v>177048.25</v>
      </c>
      <c r="I76" s="100">
        <v>0</v>
      </c>
      <c r="J76" s="100">
        <v>0</v>
      </c>
      <c r="K76" s="101">
        <v>0</v>
      </c>
      <c r="L76" s="102">
        <f t="shared" si="2"/>
        <v>177048.25</v>
      </c>
    </row>
    <row r="77" spans="1:14" ht="12.75" x14ac:dyDescent="0.2">
      <c r="A77" s="97">
        <f t="shared" si="3"/>
        <v>68</v>
      </c>
      <c r="B77" s="98" t="s">
        <v>72</v>
      </c>
      <c r="C77" s="99">
        <v>0</v>
      </c>
      <c r="D77" s="100">
        <v>0</v>
      </c>
      <c r="E77" s="100">
        <v>119.36228662252599</v>
      </c>
      <c r="F77" s="100">
        <v>-449.02560395053706</v>
      </c>
      <c r="G77" s="101">
        <v>-275.33278418963437</v>
      </c>
      <c r="H77" s="99">
        <v>1112.8533787376236</v>
      </c>
      <c r="I77" s="100">
        <v>0</v>
      </c>
      <c r="J77" s="100">
        <v>0</v>
      </c>
      <c r="K77" s="101">
        <v>0</v>
      </c>
      <c r="L77" s="102">
        <f t="shared" si="2"/>
        <v>507.85727721997819</v>
      </c>
    </row>
    <row r="78" spans="1:14" ht="12.75" x14ac:dyDescent="0.2">
      <c r="A78" s="97">
        <f t="shared" si="3"/>
        <v>69</v>
      </c>
      <c r="B78" s="98" t="s">
        <v>73</v>
      </c>
      <c r="C78" s="99">
        <v>0</v>
      </c>
      <c r="D78" s="100">
        <v>0</v>
      </c>
      <c r="E78" s="100">
        <v>21.319931056635895</v>
      </c>
      <c r="F78" s="100">
        <v>-135.34897752521584</v>
      </c>
      <c r="G78" s="101">
        <v>-88.975290402866278</v>
      </c>
      <c r="H78" s="99">
        <v>128.03027915458881</v>
      </c>
      <c r="I78" s="100">
        <v>0</v>
      </c>
      <c r="J78" s="100">
        <v>0</v>
      </c>
      <c r="K78" s="101">
        <v>0</v>
      </c>
      <c r="L78" s="102">
        <f t="shared" si="2"/>
        <v>-74.97405771685743</v>
      </c>
    </row>
    <row r="79" spans="1:14" ht="12.75" x14ac:dyDescent="0.2">
      <c r="A79" s="97">
        <f t="shared" si="3"/>
        <v>70</v>
      </c>
      <c r="B79" s="98" t="s">
        <v>74</v>
      </c>
      <c r="C79" s="99">
        <v>0</v>
      </c>
      <c r="D79" s="100">
        <v>0</v>
      </c>
      <c r="E79" s="100">
        <v>-1.878427895536996</v>
      </c>
      <c r="F79" s="100">
        <v>-5.2220558714624588</v>
      </c>
      <c r="G79" s="101">
        <v>-3.590222463475329</v>
      </c>
      <c r="H79" s="99">
        <v>13.895239589316077</v>
      </c>
      <c r="I79" s="100">
        <v>0</v>
      </c>
      <c r="J79" s="100">
        <v>0</v>
      </c>
      <c r="K79" s="101">
        <v>0</v>
      </c>
      <c r="L79" s="102">
        <f t="shared" si="2"/>
        <v>3.2045333588412923</v>
      </c>
    </row>
    <row r="80" spans="1:14" ht="12.75" x14ac:dyDescent="0.2">
      <c r="A80" s="97">
        <f t="shared" si="3"/>
        <v>71</v>
      </c>
      <c r="B80" s="98" t="s">
        <v>75</v>
      </c>
      <c r="C80" s="99">
        <v>0</v>
      </c>
      <c r="D80" s="100">
        <v>0</v>
      </c>
      <c r="E80" s="100">
        <v>-123.4437205982108</v>
      </c>
      <c r="F80" s="100">
        <v>-446.99629341127309</v>
      </c>
      <c r="G80" s="101">
        <v>-291.7645626238621</v>
      </c>
      <c r="H80" s="99">
        <v>315.39525872768502</v>
      </c>
      <c r="I80" s="100">
        <v>0</v>
      </c>
      <c r="J80" s="100">
        <v>0</v>
      </c>
      <c r="K80" s="101">
        <v>0</v>
      </c>
      <c r="L80" s="102">
        <f t="shared" si="2"/>
        <v>-546.80931790566103</v>
      </c>
    </row>
    <row r="81" spans="1:12" ht="12.75" x14ac:dyDescent="0.2">
      <c r="A81" s="97">
        <f t="shared" si="3"/>
        <v>72</v>
      </c>
      <c r="B81" s="103" t="s">
        <v>76</v>
      </c>
      <c r="C81" s="99">
        <v>0</v>
      </c>
      <c r="D81" s="100">
        <v>0</v>
      </c>
      <c r="E81" s="100">
        <v>-118.10443920917048</v>
      </c>
      <c r="F81" s="100">
        <v>-121.76500731344871</v>
      </c>
      <c r="G81" s="101">
        <v>32.71142047817586</v>
      </c>
      <c r="H81" s="99">
        <v>-249.25126059208569</v>
      </c>
      <c r="I81" s="100">
        <v>0</v>
      </c>
      <c r="J81" s="100">
        <v>0</v>
      </c>
      <c r="K81" s="101">
        <v>0</v>
      </c>
      <c r="L81" s="102">
        <f t="shared" si="2"/>
        <v>-456.40928663652903</v>
      </c>
    </row>
    <row r="82" spans="1:12" ht="12.75" x14ac:dyDescent="0.2">
      <c r="A82" s="97">
        <f t="shared" si="3"/>
        <v>73</v>
      </c>
      <c r="B82" s="103" t="s">
        <v>77</v>
      </c>
      <c r="C82" s="99">
        <v>0</v>
      </c>
      <c r="D82" s="100">
        <v>0</v>
      </c>
      <c r="E82" s="100">
        <v>-63.170188963389293</v>
      </c>
      <c r="F82" s="100">
        <v>-191.95107791474237</v>
      </c>
      <c r="G82" s="101">
        <v>-125.87724722882166</v>
      </c>
      <c r="H82" s="99">
        <v>-47.915937569153208</v>
      </c>
      <c r="I82" s="100">
        <v>0</v>
      </c>
      <c r="J82" s="100">
        <v>0</v>
      </c>
      <c r="K82" s="101">
        <v>0</v>
      </c>
      <c r="L82" s="102">
        <f t="shared" si="2"/>
        <v>-428.91445167610652</v>
      </c>
    </row>
    <row r="83" spans="1:12" ht="12.75" x14ac:dyDescent="0.2">
      <c r="A83" s="97">
        <f t="shared" si="3"/>
        <v>74</v>
      </c>
      <c r="B83" s="98" t="s">
        <v>78</v>
      </c>
      <c r="C83" s="99">
        <v>0</v>
      </c>
      <c r="D83" s="100">
        <v>0</v>
      </c>
      <c r="E83" s="100">
        <v>0</v>
      </c>
      <c r="F83" s="100">
        <v>0</v>
      </c>
      <c r="G83" s="101">
        <v>0</v>
      </c>
      <c r="H83" s="99">
        <v>0</v>
      </c>
      <c r="I83" s="100">
        <v>0</v>
      </c>
      <c r="J83" s="100">
        <v>0</v>
      </c>
      <c r="K83" s="101">
        <v>0</v>
      </c>
      <c r="L83" s="102">
        <f t="shared" si="2"/>
        <v>0</v>
      </c>
    </row>
    <row r="84" spans="1:12" ht="12.75" x14ac:dyDescent="0.2">
      <c r="A84" s="97">
        <f t="shared" si="3"/>
        <v>75</v>
      </c>
      <c r="B84" s="98" t="s">
        <v>79</v>
      </c>
      <c r="C84" s="99">
        <v>-17480.895</v>
      </c>
      <c r="D84" s="100">
        <v>0</v>
      </c>
      <c r="E84" s="100">
        <v>23.379074212582807</v>
      </c>
      <c r="F84" s="100">
        <v>-624.75183512092826</v>
      </c>
      <c r="G84" s="101">
        <v>-338.64784384835002</v>
      </c>
      <c r="H84" s="99">
        <v>1094.8610944385782</v>
      </c>
      <c r="I84" s="100">
        <v>0</v>
      </c>
      <c r="J84" s="100">
        <v>0</v>
      </c>
      <c r="K84" s="101">
        <v>0</v>
      </c>
      <c r="L84" s="102">
        <f t="shared" si="2"/>
        <v>-17326.054510318121</v>
      </c>
    </row>
    <row r="85" spans="1:12" ht="12.75" x14ac:dyDescent="0.2">
      <c r="A85" s="97">
        <f t="shared" si="3"/>
        <v>76</v>
      </c>
      <c r="B85" s="98" t="s">
        <v>81</v>
      </c>
      <c r="C85" s="99">
        <v>0</v>
      </c>
      <c r="D85" s="100">
        <v>0</v>
      </c>
      <c r="E85" s="100">
        <v>0.87031982823718201</v>
      </c>
      <c r="F85" s="100">
        <v>-12.471776989580158</v>
      </c>
      <c r="G85" s="101">
        <v>-7.3549031870013115</v>
      </c>
      <c r="H85" s="99">
        <v>17.729430231787813</v>
      </c>
      <c r="I85" s="100">
        <v>0</v>
      </c>
      <c r="J85" s="100">
        <v>0</v>
      </c>
      <c r="K85" s="101">
        <v>0</v>
      </c>
      <c r="L85" s="102">
        <f t="shared" si="2"/>
        <v>-1.2269301165564741</v>
      </c>
    </row>
    <row r="86" spans="1:12" ht="12.75" x14ac:dyDescent="0.2">
      <c r="A86" s="97">
        <f t="shared" si="3"/>
        <v>77</v>
      </c>
      <c r="B86" s="98" t="s">
        <v>82</v>
      </c>
      <c r="C86" s="99">
        <v>0</v>
      </c>
      <c r="D86" s="100">
        <v>0</v>
      </c>
      <c r="E86" s="100">
        <v>-22.348542063745789</v>
      </c>
      <c r="F86" s="100">
        <v>-491.5907097419032</v>
      </c>
      <c r="G86" s="101">
        <v>-268.27388945154786</v>
      </c>
      <c r="H86" s="99">
        <v>849.07280419713607</v>
      </c>
      <c r="I86" s="100">
        <v>0</v>
      </c>
      <c r="J86" s="100">
        <v>0</v>
      </c>
      <c r="K86" s="101">
        <v>0</v>
      </c>
      <c r="L86" s="102">
        <f t="shared" si="2"/>
        <v>66.859662939939199</v>
      </c>
    </row>
    <row r="87" spans="1:12" ht="12.75" x14ac:dyDescent="0.2">
      <c r="A87" s="97">
        <f t="shared" si="3"/>
        <v>78</v>
      </c>
      <c r="B87" s="98" t="s">
        <v>80</v>
      </c>
      <c r="C87" s="99">
        <v>0</v>
      </c>
      <c r="D87" s="100">
        <v>0</v>
      </c>
      <c r="E87" s="100">
        <v>-8.1655433572956987E-2</v>
      </c>
      <c r="F87" s="100">
        <v>-0.14604805327767997</v>
      </c>
      <c r="G87" s="101">
        <v>-0.22916546813728803</v>
      </c>
      <c r="H87" s="99">
        <v>-9.123803344700001E-3</v>
      </c>
      <c r="I87" s="100">
        <v>0</v>
      </c>
      <c r="J87" s="100">
        <v>0</v>
      </c>
      <c r="K87" s="101">
        <v>0</v>
      </c>
      <c r="L87" s="102">
        <f t="shared" si="2"/>
        <v>-0.46599275833262499</v>
      </c>
    </row>
    <row r="88" spans="1:12" ht="12.75" x14ac:dyDescent="0.2">
      <c r="A88" s="97">
        <f t="shared" si="3"/>
        <v>79</v>
      </c>
      <c r="B88" s="98" t="s">
        <v>83</v>
      </c>
      <c r="C88" s="99">
        <v>0</v>
      </c>
      <c r="D88" s="100">
        <v>0</v>
      </c>
      <c r="E88" s="100">
        <v>-15.832581355227353</v>
      </c>
      <c r="F88" s="100">
        <v>-1.8929039052746499</v>
      </c>
      <c r="G88" s="101">
        <v>-34.860895085995715</v>
      </c>
      <c r="H88" s="99">
        <v>259.63644815994155</v>
      </c>
      <c r="I88" s="100">
        <v>0</v>
      </c>
      <c r="J88" s="100">
        <v>0</v>
      </c>
      <c r="K88" s="101">
        <v>0</v>
      </c>
      <c r="L88" s="102">
        <f t="shared" si="2"/>
        <v>207.05006781344383</v>
      </c>
    </row>
    <row r="89" spans="1:12" ht="12.75" x14ac:dyDescent="0.2">
      <c r="A89" s="97">
        <f t="shared" si="3"/>
        <v>80</v>
      </c>
      <c r="B89" s="98" t="s">
        <v>84</v>
      </c>
      <c r="C89" s="99">
        <v>0</v>
      </c>
      <c r="D89" s="100">
        <v>0</v>
      </c>
      <c r="E89" s="100">
        <v>0.31084867941351119</v>
      </c>
      <c r="F89" s="100">
        <v>-2.7258406252275797</v>
      </c>
      <c r="G89" s="101">
        <v>-64.424761313045678</v>
      </c>
      <c r="H89" s="99">
        <v>578.78616700933969</v>
      </c>
      <c r="I89" s="100">
        <v>0</v>
      </c>
      <c r="J89" s="100">
        <v>0</v>
      </c>
      <c r="K89" s="101">
        <v>0</v>
      </c>
      <c r="L89" s="102">
        <f t="shared" si="2"/>
        <v>511.94641375047996</v>
      </c>
    </row>
    <row r="90" spans="1:12" ht="12.75" x14ac:dyDescent="0.2">
      <c r="A90" s="97">
        <f t="shared" si="3"/>
        <v>81</v>
      </c>
      <c r="B90" s="98" t="s">
        <v>85</v>
      </c>
      <c r="C90" s="99">
        <v>0</v>
      </c>
      <c r="D90" s="100">
        <v>0</v>
      </c>
      <c r="E90" s="100">
        <v>0.50261997016850746</v>
      </c>
      <c r="F90" s="104">
        <v>-10.318313941466695</v>
      </c>
      <c r="G90" s="105">
        <v>-8.0447387820304073</v>
      </c>
      <c r="H90" s="99">
        <v>21.338922831142654</v>
      </c>
      <c r="I90" s="104">
        <v>0</v>
      </c>
      <c r="J90" s="104">
        <v>0</v>
      </c>
      <c r="K90" s="105">
        <v>0</v>
      </c>
      <c r="L90" s="102">
        <f t="shared" si="2"/>
        <v>3.4784900778140582</v>
      </c>
    </row>
    <row r="91" spans="1:12" ht="12.75" x14ac:dyDescent="0.2">
      <c r="A91" s="97">
        <f t="shared" si="3"/>
        <v>82</v>
      </c>
      <c r="B91" s="98" t="s">
        <v>86</v>
      </c>
      <c r="C91" s="99">
        <v>0</v>
      </c>
      <c r="D91" s="100">
        <v>0</v>
      </c>
      <c r="E91" s="100">
        <v>0.51121474437154191</v>
      </c>
      <c r="F91" s="104">
        <v>-5.1078183991965433</v>
      </c>
      <c r="G91" s="105">
        <v>-3.3296094512333365</v>
      </c>
      <c r="H91" s="99">
        <v>7.513395915210447</v>
      </c>
      <c r="I91" s="104">
        <v>0</v>
      </c>
      <c r="J91" s="104">
        <v>0</v>
      </c>
      <c r="K91" s="105">
        <v>0</v>
      </c>
      <c r="L91" s="102">
        <f t="shared" si="2"/>
        <v>-0.41281719084789081</v>
      </c>
    </row>
    <row r="92" spans="1:12" ht="12.75" x14ac:dyDescent="0.2">
      <c r="A92" s="97">
        <f t="shared" si="3"/>
        <v>83</v>
      </c>
      <c r="B92" s="103" t="s">
        <v>87</v>
      </c>
      <c r="C92" s="99">
        <v>0</v>
      </c>
      <c r="D92" s="100">
        <v>0</v>
      </c>
      <c r="E92" s="100">
        <v>-1.1071982019117403</v>
      </c>
      <c r="F92" s="104">
        <v>-19.394085938195811</v>
      </c>
      <c r="G92" s="105">
        <v>-11.249264436510247</v>
      </c>
      <c r="H92" s="99">
        <v>34.609689571078654</v>
      </c>
      <c r="I92" s="104">
        <v>0</v>
      </c>
      <c r="J92" s="104">
        <v>0</v>
      </c>
      <c r="K92" s="105">
        <v>0</v>
      </c>
      <c r="L92" s="102">
        <f t="shared" si="2"/>
        <v>2.8591409944608586</v>
      </c>
    </row>
    <row r="93" spans="1:12" ht="12.75" x14ac:dyDescent="0.2">
      <c r="A93" s="97">
        <f t="shared" si="3"/>
        <v>84</v>
      </c>
      <c r="B93" s="103" t="s">
        <v>163</v>
      </c>
      <c r="C93" s="99">
        <v>0</v>
      </c>
      <c r="D93" s="100">
        <v>0</v>
      </c>
      <c r="E93" s="100">
        <v>-83.221901839025918</v>
      </c>
      <c r="F93" s="104">
        <v>-82.964933921571202</v>
      </c>
      <c r="G93" s="105">
        <v>19.834772544890473</v>
      </c>
      <c r="H93" s="99">
        <v>-198.26269491505226</v>
      </c>
      <c r="I93" s="104">
        <v>0</v>
      </c>
      <c r="J93" s="104">
        <v>0</v>
      </c>
      <c r="K93" s="105">
        <v>0</v>
      </c>
      <c r="L93" s="102">
        <f t="shared" si="2"/>
        <v>-344.6147581307589</v>
      </c>
    </row>
    <row r="94" spans="1:12" ht="12.75" x14ac:dyDescent="0.2">
      <c r="A94" s="97">
        <f t="shared" si="3"/>
        <v>85</v>
      </c>
      <c r="B94" s="103" t="s">
        <v>88</v>
      </c>
      <c r="C94" s="99">
        <v>0</v>
      </c>
      <c r="D94" s="100">
        <v>0</v>
      </c>
      <c r="E94" s="100">
        <v>3.4583536141693783</v>
      </c>
      <c r="F94" s="104">
        <v>-1.4002661861222059</v>
      </c>
      <c r="G94" s="105">
        <v>-2.0647885656793701</v>
      </c>
      <c r="H94" s="99">
        <v>110.2414041915801</v>
      </c>
      <c r="I94" s="104">
        <v>0</v>
      </c>
      <c r="J94" s="104">
        <v>0</v>
      </c>
      <c r="K94" s="105">
        <v>0</v>
      </c>
      <c r="L94" s="102">
        <f t="shared" si="2"/>
        <v>110.23470305394791</v>
      </c>
    </row>
    <row r="95" spans="1:12" ht="12.75" x14ac:dyDescent="0.2">
      <c r="A95" s="97">
        <f t="shared" si="3"/>
        <v>86</v>
      </c>
      <c r="B95" s="103" t="s">
        <v>164</v>
      </c>
      <c r="C95" s="99">
        <v>0</v>
      </c>
      <c r="D95" s="100">
        <v>0</v>
      </c>
      <c r="E95" s="100">
        <v>-39.30126991825</v>
      </c>
      <c r="F95" s="104">
        <v>-35.977675076288129</v>
      </c>
      <c r="G95" s="105">
        <v>10.119654823646929</v>
      </c>
      <c r="H95" s="99">
        <v>-68.146315553396732</v>
      </c>
      <c r="I95" s="104">
        <v>0</v>
      </c>
      <c r="J95" s="104">
        <v>0</v>
      </c>
      <c r="K95" s="105">
        <v>0</v>
      </c>
      <c r="L95" s="102">
        <f t="shared" si="2"/>
        <v>-133.30560572428794</v>
      </c>
    </row>
    <row r="96" spans="1:12" ht="12.75" x14ac:dyDescent="0.2">
      <c r="A96" s="97">
        <f t="shared" si="3"/>
        <v>87</v>
      </c>
      <c r="B96" s="103" t="s">
        <v>89</v>
      </c>
      <c r="C96" s="99">
        <v>0</v>
      </c>
      <c r="D96" s="100">
        <v>0</v>
      </c>
      <c r="E96" s="100">
        <v>1.8459695347340495</v>
      </c>
      <c r="F96" s="104">
        <v>-110.71286017650482</v>
      </c>
      <c r="G96" s="105">
        <v>-69.081681083699237</v>
      </c>
      <c r="H96" s="99">
        <v>156.66517026310208</v>
      </c>
      <c r="I96" s="104">
        <v>0</v>
      </c>
      <c r="J96" s="104">
        <v>0</v>
      </c>
      <c r="K96" s="105">
        <v>0</v>
      </c>
      <c r="L96" s="102">
        <f t="shared" si="2"/>
        <v>-21.28340146236792</v>
      </c>
    </row>
    <row r="97" spans="1:12" ht="12.75" x14ac:dyDescent="0.2">
      <c r="A97" s="97">
        <f t="shared" si="3"/>
        <v>88</v>
      </c>
      <c r="B97" s="103" t="s">
        <v>90</v>
      </c>
      <c r="C97" s="99">
        <v>0</v>
      </c>
      <c r="D97" s="100">
        <v>0</v>
      </c>
      <c r="E97" s="100">
        <v>-0.74104052865291636</v>
      </c>
      <c r="F97" s="104">
        <v>-5.8739140346750158</v>
      </c>
      <c r="G97" s="105">
        <v>-2.8040929862941844</v>
      </c>
      <c r="H97" s="99">
        <v>3.5018399265506246</v>
      </c>
      <c r="I97" s="104">
        <v>0</v>
      </c>
      <c r="J97" s="104">
        <v>0</v>
      </c>
      <c r="K97" s="105">
        <v>0</v>
      </c>
      <c r="L97" s="102">
        <f t="shared" si="2"/>
        <v>-5.9172076230714907</v>
      </c>
    </row>
    <row r="98" spans="1:12" ht="12.75" x14ac:dyDescent="0.2">
      <c r="A98" s="97">
        <f t="shared" si="3"/>
        <v>89</v>
      </c>
      <c r="B98" s="98" t="s">
        <v>91</v>
      </c>
      <c r="C98" s="99">
        <v>-495743.48545999976</v>
      </c>
      <c r="D98" s="100">
        <v>0</v>
      </c>
      <c r="E98" s="100">
        <v>140.96167916153146</v>
      </c>
      <c r="F98" s="104">
        <v>-1544.8252227318201</v>
      </c>
      <c r="G98" s="105">
        <v>-748.45379298957494</v>
      </c>
      <c r="H98" s="99">
        <v>2535.6110230923409</v>
      </c>
      <c r="I98" s="104">
        <v>0</v>
      </c>
      <c r="J98" s="104">
        <v>0</v>
      </c>
      <c r="K98" s="105">
        <v>0</v>
      </c>
      <c r="L98" s="102">
        <f t="shared" si="2"/>
        <v>-495360.19177346729</v>
      </c>
    </row>
    <row r="99" spans="1:12" ht="12.75" x14ac:dyDescent="0.2">
      <c r="A99" s="97">
        <f t="shared" si="3"/>
        <v>90</v>
      </c>
      <c r="B99" s="98" t="s">
        <v>92</v>
      </c>
      <c r="C99" s="99">
        <v>0</v>
      </c>
      <c r="D99" s="100">
        <v>0</v>
      </c>
      <c r="E99" s="100">
        <v>-0.29396842263803857</v>
      </c>
      <c r="F99" s="104">
        <v>-67.540139701372553</v>
      </c>
      <c r="G99" s="105">
        <v>-39.679703715244784</v>
      </c>
      <c r="H99" s="99">
        <v>125.44025472717914</v>
      </c>
      <c r="I99" s="104">
        <v>0</v>
      </c>
      <c r="J99" s="104">
        <v>0</v>
      </c>
      <c r="K99" s="105">
        <v>0</v>
      </c>
      <c r="L99" s="102">
        <f t="shared" si="2"/>
        <v>17.926442887923756</v>
      </c>
    </row>
    <row r="100" spans="1:12" ht="12.75" x14ac:dyDescent="0.2">
      <c r="A100" s="97">
        <f t="shared" si="3"/>
        <v>91</v>
      </c>
      <c r="B100" s="98" t="s">
        <v>102</v>
      </c>
      <c r="C100" s="99">
        <v>0</v>
      </c>
      <c r="D100" s="100">
        <v>0</v>
      </c>
      <c r="E100" s="100">
        <v>0.5718766131883618</v>
      </c>
      <c r="F100" s="104">
        <v>-7.1790031551787843</v>
      </c>
      <c r="G100" s="105">
        <v>-4.5674464417628045</v>
      </c>
      <c r="H100" s="99">
        <v>10.564795626037977</v>
      </c>
      <c r="I100" s="104">
        <v>0</v>
      </c>
      <c r="J100" s="104">
        <v>0</v>
      </c>
      <c r="K100" s="105">
        <v>0</v>
      </c>
      <c r="L100" s="102">
        <f t="shared" si="2"/>
        <v>-0.60977735771524877</v>
      </c>
    </row>
    <row r="101" spans="1:12" ht="12.75" x14ac:dyDescent="0.2">
      <c r="A101" s="97">
        <f t="shared" si="3"/>
        <v>92</v>
      </c>
      <c r="B101" s="98" t="s">
        <v>93</v>
      </c>
      <c r="C101" s="99">
        <v>0</v>
      </c>
      <c r="D101" s="100">
        <v>0</v>
      </c>
      <c r="E101" s="100">
        <v>-2.9199332164996656</v>
      </c>
      <c r="F101" s="104">
        <v>-81.996171795729026</v>
      </c>
      <c r="G101" s="105">
        <v>-43.217525044641675</v>
      </c>
      <c r="H101" s="99">
        <v>42.656365577353974</v>
      </c>
      <c r="I101" s="104">
        <v>0</v>
      </c>
      <c r="J101" s="104">
        <v>0</v>
      </c>
      <c r="K101" s="105">
        <v>0</v>
      </c>
      <c r="L101" s="102">
        <f t="shared" si="2"/>
        <v>-85.477264479516407</v>
      </c>
    </row>
    <row r="102" spans="1:12" ht="12.75" x14ac:dyDescent="0.2">
      <c r="A102" s="97">
        <f t="shared" si="3"/>
        <v>93</v>
      </c>
      <c r="B102" s="98" t="s">
        <v>94</v>
      </c>
      <c r="C102" s="99">
        <v>0</v>
      </c>
      <c r="D102" s="100">
        <v>0</v>
      </c>
      <c r="E102" s="100">
        <v>1.1671519119057052</v>
      </c>
      <c r="F102" s="104">
        <v>-22.42036459807623</v>
      </c>
      <c r="G102" s="105">
        <v>-15.545492700070985</v>
      </c>
      <c r="H102" s="99">
        <v>45.708290558320925</v>
      </c>
      <c r="I102" s="104">
        <v>0</v>
      </c>
      <c r="J102" s="104">
        <v>0</v>
      </c>
      <c r="K102" s="105">
        <v>0</v>
      </c>
      <c r="L102" s="102">
        <f t="shared" si="2"/>
        <v>8.9095851720794172</v>
      </c>
    </row>
    <row r="103" spans="1:12" ht="12.75" x14ac:dyDescent="0.2">
      <c r="A103" s="97">
        <f t="shared" si="3"/>
        <v>94</v>
      </c>
      <c r="B103" s="98" t="s">
        <v>95</v>
      </c>
      <c r="C103" s="99">
        <v>0</v>
      </c>
      <c r="D103" s="100">
        <v>0</v>
      </c>
      <c r="E103" s="100">
        <v>6.6460991030953487</v>
      </c>
      <c r="F103" s="104">
        <v>-125.4621538318686</v>
      </c>
      <c r="G103" s="105">
        <v>-60.08107447074017</v>
      </c>
      <c r="H103" s="99">
        <v>150.30826313979077</v>
      </c>
      <c r="I103" s="104">
        <v>0</v>
      </c>
      <c r="J103" s="104">
        <v>0</v>
      </c>
      <c r="K103" s="105">
        <v>0</v>
      </c>
      <c r="L103" s="102">
        <f t="shared" si="2"/>
        <v>-28.588866059722648</v>
      </c>
    </row>
    <row r="104" spans="1:12" ht="12.75" x14ac:dyDescent="0.2">
      <c r="A104" s="97">
        <f t="shared" si="3"/>
        <v>95</v>
      </c>
      <c r="B104" s="98" t="s">
        <v>96</v>
      </c>
      <c r="C104" s="99">
        <v>0</v>
      </c>
      <c r="D104" s="100">
        <v>0</v>
      </c>
      <c r="E104" s="100">
        <v>6.8477243173712038E-2</v>
      </c>
      <c r="F104" s="104">
        <v>-12.13811015690162</v>
      </c>
      <c r="G104" s="105">
        <v>-7.2209399401096315</v>
      </c>
      <c r="H104" s="99">
        <v>20.594703328595443</v>
      </c>
      <c r="I104" s="104">
        <v>0</v>
      </c>
      <c r="J104" s="104">
        <v>0</v>
      </c>
      <c r="K104" s="105">
        <v>0</v>
      </c>
      <c r="L104" s="102">
        <f t="shared" si="2"/>
        <v>1.3041304747579048</v>
      </c>
    </row>
    <row r="105" spans="1:12" ht="12.75" x14ac:dyDescent="0.2">
      <c r="A105" s="97">
        <f t="shared" si="3"/>
        <v>96</v>
      </c>
      <c r="B105" s="98" t="s">
        <v>97</v>
      </c>
      <c r="C105" s="99">
        <v>0</v>
      </c>
      <c r="D105" s="100">
        <v>0</v>
      </c>
      <c r="E105" s="100">
        <v>-5.1201879880755987</v>
      </c>
      <c r="F105" s="104">
        <v>-22.39912264452839</v>
      </c>
      <c r="G105" s="105">
        <v>-11.892247242771457</v>
      </c>
      <c r="H105" s="99">
        <v>22.558530990285234</v>
      </c>
      <c r="I105" s="104">
        <v>0</v>
      </c>
      <c r="J105" s="104">
        <v>0</v>
      </c>
      <c r="K105" s="105">
        <v>0</v>
      </c>
      <c r="L105" s="102">
        <f t="shared" si="2"/>
        <v>-16.853026885090216</v>
      </c>
    </row>
    <row r="106" spans="1:12" ht="12.75" x14ac:dyDescent="0.2">
      <c r="A106" s="97">
        <f t="shared" si="3"/>
        <v>97</v>
      </c>
      <c r="B106" s="98" t="s">
        <v>98</v>
      </c>
      <c r="C106" s="99">
        <v>0</v>
      </c>
      <c r="D106" s="100">
        <v>0</v>
      </c>
      <c r="E106" s="100">
        <v>4.6414976835609405</v>
      </c>
      <c r="F106" s="104">
        <v>-45.729761892730977</v>
      </c>
      <c r="G106" s="105">
        <v>-33.783420831319937</v>
      </c>
      <c r="H106" s="99">
        <v>137.08049622849387</v>
      </c>
      <c r="I106" s="104">
        <v>0</v>
      </c>
      <c r="J106" s="104">
        <v>0</v>
      </c>
      <c r="K106" s="105">
        <v>0</v>
      </c>
      <c r="L106" s="102">
        <f t="shared" si="2"/>
        <v>62.208811188003892</v>
      </c>
    </row>
    <row r="107" spans="1:12" ht="12.75" x14ac:dyDescent="0.2">
      <c r="A107" s="97">
        <f t="shared" si="3"/>
        <v>98</v>
      </c>
      <c r="B107" s="98" t="s">
        <v>99</v>
      </c>
      <c r="C107" s="99">
        <v>0</v>
      </c>
      <c r="D107" s="100">
        <v>0</v>
      </c>
      <c r="E107" s="100">
        <v>-3.0160393906866987</v>
      </c>
      <c r="F107" s="104">
        <v>-35.828950107874476</v>
      </c>
      <c r="G107" s="105">
        <v>-22.175761300113301</v>
      </c>
      <c r="H107" s="99">
        <v>84.291888596708503</v>
      </c>
      <c r="I107" s="104">
        <v>0</v>
      </c>
      <c r="J107" s="104">
        <v>0</v>
      </c>
      <c r="K107" s="105">
        <v>0</v>
      </c>
      <c r="L107" s="102">
        <f t="shared" si="2"/>
        <v>23.271137798034026</v>
      </c>
    </row>
    <row r="108" spans="1:12" ht="12.75" x14ac:dyDescent="0.2">
      <c r="A108" s="97">
        <f t="shared" si="3"/>
        <v>99</v>
      </c>
      <c r="B108" s="98" t="s">
        <v>100</v>
      </c>
      <c r="C108" s="99">
        <v>0</v>
      </c>
      <c r="D108" s="100">
        <v>0</v>
      </c>
      <c r="E108" s="100">
        <v>-3.1123001869043154</v>
      </c>
      <c r="F108" s="104">
        <v>-30.598296064080341</v>
      </c>
      <c r="G108" s="105">
        <v>-15.438214578220338</v>
      </c>
      <c r="H108" s="99">
        <v>31.683100250360997</v>
      </c>
      <c r="I108" s="104">
        <v>0</v>
      </c>
      <c r="J108" s="104">
        <v>0</v>
      </c>
      <c r="K108" s="105">
        <v>0</v>
      </c>
      <c r="L108" s="102">
        <f t="shared" si="2"/>
        <v>-17.465710578844</v>
      </c>
    </row>
    <row r="109" spans="1:12" ht="12.75" x14ac:dyDescent="0.2">
      <c r="A109" s="97">
        <f t="shared" si="3"/>
        <v>100</v>
      </c>
      <c r="B109" s="98" t="s">
        <v>101</v>
      </c>
      <c r="C109" s="99">
        <v>0</v>
      </c>
      <c r="D109" s="100">
        <v>0</v>
      </c>
      <c r="E109" s="100">
        <v>2.8714621932264983E-2</v>
      </c>
      <c r="F109" s="104">
        <v>-0.59917176585211196</v>
      </c>
      <c r="G109" s="105">
        <v>-0.29227777060730104</v>
      </c>
      <c r="H109" s="99">
        <v>3.4934359933955315</v>
      </c>
      <c r="I109" s="104">
        <v>0</v>
      </c>
      <c r="J109" s="104">
        <v>0</v>
      </c>
      <c r="K109" s="105">
        <v>0</v>
      </c>
      <c r="L109" s="102">
        <f t="shared" si="2"/>
        <v>2.6307010788683836</v>
      </c>
    </row>
    <row r="110" spans="1:12" ht="12.75" x14ac:dyDescent="0.2">
      <c r="A110" s="97">
        <f t="shared" si="3"/>
        <v>101</v>
      </c>
      <c r="B110" s="98" t="s">
        <v>104</v>
      </c>
      <c r="C110" s="99">
        <v>0</v>
      </c>
      <c r="D110" s="100">
        <v>0</v>
      </c>
      <c r="E110" s="100">
        <v>-1.2908454271407521</v>
      </c>
      <c r="F110" s="104">
        <v>-2.1202283413101028</v>
      </c>
      <c r="G110" s="105">
        <v>-0.89921563937919002</v>
      </c>
      <c r="H110" s="99">
        <v>10.650610130972639</v>
      </c>
      <c r="I110" s="104">
        <v>0</v>
      </c>
      <c r="J110" s="104">
        <v>0</v>
      </c>
      <c r="K110" s="105">
        <v>0</v>
      </c>
      <c r="L110" s="102">
        <f t="shared" si="2"/>
        <v>6.340320723142594</v>
      </c>
    </row>
    <row r="111" spans="1:12" ht="12.75" x14ac:dyDescent="0.2">
      <c r="A111" s="97">
        <f t="shared" si="3"/>
        <v>102</v>
      </c>
      <c r="B111" s="98" t="s">
        <v>105</v>
      </c>
      <c r="C111" s="99">
        <v>0</v>
      </c>
      <c r="D111" s="100">
        <v>0</v>
      </c>
      <c r="E111" s="100">
        <v>0.13999252757113828</v>
      </c>
      <c r="F111" s="104">
        <v>-29.855727968737035</v>
      </c>
      <c r="G111" s="105">
        <v>-18.05858925727436</v>
      </c>
      <c r="H111" s="99">
        <v>53.502122548945522</v>
      </c>
      <c r="I111" s="104">
        <v>0</v>
      </c>
      <c r="J111" s="104">
        <v>0</v>
      </c>
      <c r="K111" s="105">
        <v>0</v>
      </c>
      <c r="L111" s="102">
        <f t="shared" si="2"/>
        <v>5.7277978505052687</v>
      </c>
    </row>
    <row r="112" spans="1:12" ht="12.75" x14ac:dyDescent="0.2">
      <c r="A112" s="97">
        <f t="shared" si="3"/>
        <v>103</v>
      </c>
      <c r="B112" s="98" t="s">
        <v>106</v>
      </c>
      <c r="C112" s="99">
        <v>0</v>
      </c>
      <c r="D112" s="100">
        <v>0</v>
      </c>
      <c r="E112" s="100">
        <v>-1.969507943835529</v>
      </c>
      <c r="F112" s="104">
        <v>-40.97847023964944</v>
      </c>
      <c r="G112" s="105">
        <v>-19.322805047298971</v>
      </c>
      <c r="H112" s="99">
        <v>12.000989187663002</v>
      </c>
      <c r="I112" s="104">
        <v>0</v>
      </c>
      <c r="J112" s="104">
        <v>0</v>
      </c>
      <c r="K112" s="105">
        <v>0</v>
      </c>
      <c r="L112" s="102">
        <f t="shared" si="2"/>
        <v>-50.269794043120939</v>
      </c>
    </row>
    <row r="113" spans="1:12" ht="12.75" x14ac:dyDescent="0.2">
      <c r="A113" s="97">
        <f t="shared" si="3"/>
        <v>104</v>
      </c>
      <c r="B113" s="98" t="s">
        <v>107</v>
      </c>
      <c r="C113" s="99">
        <v>0</v>
      </c>
      <c r="D113" s="100">
        <v>0</v>
      </c>
      <c r="E113" s="100">
        <v>-1.282801973959959</v>
      </c>
      <c r="F113" s="104">
        <v>-3.3891381649238843</v>
      </c>
      <c r="G113" s="105">
        <v>-1.788888181185164</v>
      </c>
      <c r="H113" s="99">
        <v>7.2249621506659052</v>
      </c>
      <c r="I113" s="104">
        <v>0</v>
      </c>
      <c r="J113" s="104">
        <v>0</v>
      </c>
      <c r="K113" s="105">
        <v>0</v>
      </c>
      <c r="L113" s="102">
        <f t="shared" si="2"/>
        <v>0.7641338305968981</v>
      </c>
    </row>
    <row r="114" spans="1:12" ht="12.75" x14ac:dyDescent="0.2">
      <c r="A114" s="97">
        <f t="shared" si="3"/>
        <v>105</v>
      </c>
      <c r="B114" s="98" t="s">
        <v>108</v>
      </c>
      <c r="C114" s="99">
        <v>0</v>
      </c>
      <c r="D114" s="100">
        <v>0</v>
      </c>
      <c r="E114" s="100">
        <v>-1.0964846179304528</v>
      </c>
      <c r="F114" s="104">
        <v>-30.298383189496352</v>
      </c>
      <c r="G114" s="105">
        <v>-16.919500007875168</v>
      </c>
      <c r="H114" s="99">
        <v>53.594385894950221</v>
      </c>
      <c r="I114" s="104">
        <v>0</v>
      </c>
      <c r="J114" s="104">
        <v>0</v>
      </c>
      <c r="K114" s="105">
        <v>0</v>
      </c>
      <c r="L114" s="102">
        <f t="shared" si="2"/>
        <v>5.2800180796482437</v>
      </c>
    </row>
    <row r="115" spans="1:12" ht="12.75" x14ac:dyDescent="0.2">
      <c r="A115" s="97">
        <f t="shared" si="3"/>
        <v>106</v>
      </c>
      <c r="B115" s="98" t="s">
        <v>109</v>
      </c>
      <c r="C115" s="99">
        <v>0</v>
      </c>
      <c r="D115" s="100">
        <v>0</v>
      </c>
      <c r="E115" s="100">
        <v>-0.25096251700481603</v>
      </c>
      <c r="F115" s="104">
        <v>-0.16573030244487696</v>
      </c>
      <c r="G115" s="105">
        <v>0</v>
      </c>
      <c r="H115" s="99">
        <v>490.69109450715916</v>
      </c>
      <c r="I115" s="104">
        <v>0</v>
      </c>
      <c r="J115" s="104">
        <v>0</v>
      </c>
      <c r="K115" s="105">
        <v>0</v>
      </c>
      <c r="L115" s="102">
        <f t="shared" si="2"/>
        <v>490.27440168770949</v>
      </c>
    </row>
    <row r="116" spans="1:12" ht="12.75" x14ac:dyDescent="0.2">
      <c r="A116" s="97">
        <f t="shared" si="3"/>
        <v>107</v>
      </c>
      <c r="B116" s="98" t="s">
        <v>110</v>
      </c>
      <c r="C116" s="99">
        <v>2.8900799999999998</v>
      </c>
      <c r="D116" s="100">
        <v>0</v>
      </c>
      <c r="E116" s="100">
        <v>0.278836259648436</v>
      </c>
      <c r="F116" s="104">
        <v>-3.2715112218082876</v>
      </c>
      <c r="G116" s="105">
        <v>-7.3659886547236901</v>
      </c>
      <c r="H116" s="99">
        <v>761.92428967074886</v>
      </c>
      <c r="I116" s="104">
        <v>0</v>
      </c>
      <c r="J116" s="104">
        <v>0</v>
      </c>
      <c r="K116" s="105">
        <v>0</v>
      </c>
      <c r="L116" s="102">
        <f t="shared" si="2"/>
        <v>754.45570605386536</v>
      </c>
    </row>
    <row r="117" spans="1:12" ht="12.75" x14ac:dyDescent="0.2">
      <c r="A117" s="97">
        <f t="shared" si="3"/>
        <v>108</v>
      </c>
      <c r="B117" s="98" t="s">
        <v>111</v>
      </c>
      <c r="C117" s="99">
        <v>0</v>
      </c>
      <c r="D117" s="100">
        <v>0</v>
      </c>
      <c r="E117" s="100">
        <v>0</v>
      </c>
      <c r="F117" s="104">
        <v>0</v>
      </c>
      <c r="G117" s="105">
        <v>0</v>
      </c>
      <c r="H117" s="99">
        <v>61.851546800672629</v>
      </c>
      <c r="I117" s="104">
        <v>0</v>
      </c>
      <c r="J117" s="104">
        <v>0</v>
      </c>
      <c r="K117" s="105">
        <v>0</v>
      </c>
      <c r="L117" s="102">
        <f t="shared" si="2"/>
        <v>61.851546800672629</v>
      </c>
    </row>
    <row r="118" spans="1:12" ht="12.75" x14ac:dyDescent="0.2">
      <c r="A118" s="97">
        <f t="shared" si="3"/>
        <v>109</v>
      </c>
      <c r="B118" s="98" t="s">
        <v>112</v>
      </c>
      <c r="C118" s="99">
        <v>0</v>
      </c>
      <c r="D118" s="100">
        <v>0</v>
      </c>
      <c r="E118" s="100">
        <v>0</v>
      </c>
      <c r="F118" s="104">
        <v>0</v>
      </c>
      <c r="G118" s="105">
        <v>0</v>
      </c>
      <c r="H118" s="99">
        <v>18.676193532076891</v>
      </c>
      <c r="I118" s="104">
        <v>0</v>
      </c>
      <c r="J118" s="104">
        <v>0</v>
      </c>
      <c r="K118" s="105">
        <v>0</v>
      </c>
      <c r="L118" s="102">
        <f t="shared" si="2"/>
        <v>18.676193532076891</v>
      </c>
    </row>
    <row r="119" spans="1:12" ht="12.75" x14ac:dyDescent="0.2">
      <c r="A119" s="97">
        <f t="shared" si="3"/>
        <v>110</v>
      </c>
      <c r="B119" s="103" t="s">
        <v>165</v>
      </c>
      <c r="C119" s="106">
        <v>0</v>
      </c>
      <c r="D119" s="104">
        <v>0</v>
      </c>
      <c r="E119" s="104">
        <v>-58.698852578148653</v>
      </c>
      <c r="F119" s="104">
        <v>-73.18272512819216</v>
      </c>
      <c r="G119" s="105">
        <v>24.857784764275902</v>
      </c>
      <c r="H119" s="106">
        <v>-230.58611670026539</v>
      </c>
      <c r="I119" s="104">
        <v>0</v>
      </c>
      <c r="J119" s="104">
        <v>0</v>
      </c>
      <c r="K119" s="105">
        <v>0</v>
      </c>
      <c r="L119" s="107">
        <f t="shared" si="2"/>
        <v>-337.60990964233031</v>
      </c>
    </row>
    <row r="120" spans="1:12" ht="12.75" x14ac:dyDescent="0.2">
      <c r="A120" s="97">
        <f t="shared" si="3"/>
        <v>111</v>
      </c>
      <c r="B120" s="103" t="s">
        <v>166</v>
      </c>
      <c r="C120" s="106">
        <v>0</v>
      </c>
      <c r="D120" s="104">
        <v>0</v>
      </c>
      <c r="E120" s="104">
        <v>-3.8337732099325783</v>
      </c>
      <c r="F120" s="104">
        <v>-6.5354925930740757</v>
      </c>
      <c r="G120" s="105">
        <v>1.8694454818772019</v>
      </c>
      <c r="H120" s="106">
        <v>-21.674469518096178</v>
      </c>
      <c r="I120" s="104">
        <v>0</v>
      </c>
      <c r="J120" s="104">
        <v>0</v>
      </c>
      <c r="K120" s="105">
        <v>0</v>
      </c>
      <c r="L120" s="107">
        <f t="shared" si="2"/>
        <v>-30.174289839225629</v>
      </c>
    </row>
    <row r="121" spans="1:12" ht="12.75" x14ac:dyDescent="0.2">
      <c r="A121" s="97">
        <f t="shared" si="3"/>
        <v>112</v>
      </c>
      <c r="B121" s="103" t="s">
        <v>113</v>
      </c>
      <c r="C121" s="106">
        <v>0</v>
      </c>
      <c r="D121" s="104">
        <v>0</v>
      </c>
      <c r="E121" s="104">
        <v>-0.85109191858868161</v>
      </c>
      <c r="F121" s="104">
        <v>-103.98318944310132</v>
      </c>
      <c r="G121" s="105">
        <v>-58.89707532764394</v>
      </c>
      <c r="H121" s="106">
        <v>162.90578860334278</v>
      </c>
      <c r="I121" s="104">
        <v>0</v>
      </c>
      <c r="J121" s="104">
        <v>0</v>
      </c>
      <c r="K121" s="105">
        <v>0</v>
      </c>
      <c r="L121" s="107">
        <f t="shared" si="2"/>
        <v>-0.82556808599116493</v>
      </c>
    </row>
    <row r="122" spans="1:12" ht="12.75" x14ac:dyDescent="0.2">
      <c r="A122" s="97">
        <f t="shared" si="3"/>
        <v>113</v>
      </c>
      <c r="B122" s="103" t="s">
        <v>114</v>
      </c>
      <c r="C122" s="106">
        <v>0</v>
      </c>
      <c r="D122" s="104">
        <v>0</v>
      </c>
      <c r="E122" s="104">
        <v>-4.1035413812578625</v>
      </c>
      <c r="F122" s="104">
        <v>-177.61351503663835</v>
      </c>
      <c r="G122" s="105">
        <v>-93.451732500841132</v>
      </c>
      <c r="H122" s="106">
        <v>188.76905560114849</v>
      </c>
      <c r="I122" s="104">
        <v>0</v>
      </c>
      <c r="J122" s="104">
        <v>0</v>
      </c>
      <c r="K122" s="105">
        <v>0</v>
      </c>
      <c r="L122" s="107">
        <f t="shared" si="2"/>
        <v>-86.39973331758884</v>
      </c>
    </row>
    <row r="123" spans="1:12" ht="12.75" x14ac:dyDescent="0.2">
      <c r="A123" s="97">
        <f t="shared" si="3"/>
        <v>114</v>
      </c>
      <c r="B123" s="103" t="s">
        <v>115</v>
      </c>
      <c r="C123" s="106">
        <v>99418.364330000011</v>
      </c>
      <c r="D123" s="104">
        <v>0</v>
      </c>
      <c r="E123" s="104">
        <v>-2506.7981339633488</v>
      </c>
      <c r="F123" s="104">
        <v>-2701.7178570089254</v>
      </c>
      <c r="G123" s="105">
        <v>524.57383080810075</v>
      </c>
      <c r="H123" s="106">
        <v>-3556.6813356464422</v>
      </c>
      <c r="I123" s="104">
        <v>0</v>
      </c>
      <c r="J123" s="104">
        <v>0</v>
      </c>
      <c r="K123" s="105">
        <v>0</v>
      </c>
      <c r="L123" s="107">
        <f t="shared" si="2"/>
        <v>91177.74083418939</v>
      </c>
    </row>
    <row r="124" spans="1:12" ht="12.75" x14ac:dyDescent="0.2">
      <c r="A124" s="97">
        <f t="shared" si="3"/>
        <v>115</v>
      </c>
      <c r="B124" s="103" t="s">
        <v>116</v>
      </c>
      <c r="C124" s="106">
        <v>0</v>
      </c>
      <c r="D124" s="104">
        <v>-5474.2680999999948</v>
      </c>
      <c r="E124" s="104">
        <v>392.81464034020729</v>
      </c>
      <c r="F124" s="104">
        <v>-2453.0461719033051</v>
      </c>
      <c r="G124" s="105">
        <v>-1421.353019729964</v>
      </c>
      <c r="H124" s="106">
        <v>7750.7919924699981</v>
      </c>
      <c r="I124" s="104">
        <v>0</v>
      </c>
      <c r="J124" s="104">
        <v>0</v>
      </c>
      <c r="K124" s="105">
        <v>0</v>
      </c>
      <c r="L124" s="107">
        <f t="shared" si="2"/>
        <v>-1205.0606588230585</v>
      </c>
    </row>
    <row r="125" spans="1:12" ht="12.75" x14ac:dyDescent="0.2">
      <c r="A125" s="97">
        <f t="shared" si="3"/>
        <v>116</v>
      </c>
      <c r="B125" s="103" t="s">
        <v>117</v>
      </c>
      <c r="C125" s="106">
        <v>0</v>
      </c>
      <c r="D125" s="104">
        <v>0</v>
      </c>
      <c r="E125" s="104">
        <v>-0.2764877931230843</v>
      </c>
      <c r="F125" s="104">
        <v>-11.647265518991711</v>
      </c>
      <c r="G125" s="105">
        <v>-7.5835214570372145</v>
      </c>
      <c r="H125" s="106">
        <v>24.356043448594882</v>
      </c>
      <c r="I125" s="104">
        <v>0</v>
      </c>
      <c r="J125" s="104">
        <v>0</v>
      </c>
      <c r="K125" s="105">
        <v>0</v>
      </c>
      <c r="L125" s="107">
        <f t="shared" si="2"/>
        <v>4.8487686794428697</v>
      </c>
    </row>
    <row r="126" spans="1:12" ht="12.75" x14ac:dyDescent="0.2">
      <c r="A126" s="97">
        <f t="shared" si="3"/>
        <v>117</v>
      </c>
      <c r="B126" s="103" t="s">
        <v>118</v>
      </c>
      <c r="C126" s="106">
        <v>0</v>
      </c>
      <c r="D126" s="104">
        <v>0</v>
      </c>
      <c r="E126" s="104">
        <v>20.144313920074051</v>
      </c>
      <c r="F126" s="104">
        <v>-13.73200837949296</v>
      </c>
      <c r="G126" s="105">
        <v>-63.632176394474762</v>
      </c>
      <c r="H126" s="106">
        <v>114.83954221199357</v>
      </c>
      <c r="I126" s="104">
        <v>0</v>
      </c>
      <c r="J126" s="104">
        <v>0</v>
      </c>
      <c r="K126" s="105">
        <v>0</v>
      </c>
      <c r="L126" s="107">
        <f t="shared" si="2"/>
        <v>57.619671358099907</v>
      </c>
    </row>
    <row r="127" spans="1:12" ht="12.75" x14ac:dyDescent="0.2">
      <c r="A127" s="97">
        <f t="shared" si="3"/>
        <v>118</v>
      </c>
      <c r="B127" s="103" t="s">
        <v>119</v>
      </c>
      <c r="C127" s="106">
        <v>0</v>
      </c>
      <c r="D127" s="104">
        <v>0</v>
      </c>
      <c r="E127" s="104">
        <v>-492.62563856790831</v>
      </c>
      <c r="F127" s="104">
        <v>-633.14558644136434</v>
      </c>
      <c r="G127" s="105">
        <v>95.668848319975865</v>
      </c>
      <c r="H127" s="106">
        <v>-1162.0803314114569</v>
      </c>
      <c r="I127" s="104">
        <v>0</v>
      </c>
      <c r="J127" s="104">
        <v>0</v>
      </c>
      <c r="K127" s="105">
        <v>0</v>
      </c>
      <c r="L127" s="107">
        <f t="shared" si="2"/>
        <v>-2192.1827081007536</v>
      </c>
    </row>
    <row r="128" spans="1:12" ht="12.75" x14ac:dyDescent="0.2">
      <c r="A128" s="97">
        <f t="shared" si="3"/>
        <v>119</v>
      </c>
      <c r="B128" s="103" t="s">
        <v>120</v>
      </c>
      <c r="C128" s="106">
        <v>-11347.72421</v>
      </c>
      <c r="D128" s="104">
        <v>791.4</v>
      </c>
      <c r="E128" s="104">
        <v>-7.4911278737454703</v>
      </c>
      <c r="F128" s="104">
        <v>-407.82238106048732</v>
      </c>
      <c r="G128" s="105">
        <v>-244.81949213780373</v>
      </c>
      <c r="H128" s="106">
        <v>1176.6800766893346</v>
      </c>
      <c r="I128" s="104">
        <v>0</v>
      </c>
      <c r="J128" s="104">
        <v>0</v>
      </c>
      <c r="K128" s="105">
        <v>0</v>
      </c>
      <c r="L128" s="107">
        <f t="shared" si="2"/>
        <v>-10039.777134382703</v>
      </c>
    </row>
    <row r="129" spans="1:12" ht="12.75" x14ac:dyDescent="0.2">
      <c r="A129" s="97">
        <f t="shared" si="3"/>
        <v>120</v>
      </c>
      <c r="B129" s="103" t="s">
        <v>121</v>
      </c>
      <c r="C129" s="106">
        <v>0</v>
      </c>
      <c r="D129" s="104">
        <v>0</v>
      </c>
      <c r="E129" s="104">
        <v>-9.5847518567498347E-2</v>
      </c>
      <c r="F129" s="104">
        <v>-6.5300742212504286</v>
      </c>
      <c r="G129" s="105">
        <v>-3.9260353262195808</v>
      </c>
      <c r="H129" s="106">
        <v>12.163862748543696</v>
      </c>
      <c r="I129" s="104">
        <v>0</v>
      </c>
      <c r="J129" s="104">
        <v>0</v>
      </c>
      <c r="K129" s="105">
        <v>0</v>
      </c>
      <c r="L129" s="107">
        <f t="shared" si="2"/>
        <v>1.6119056825061886</v>
      </c>
    </row>
    <row r="130" spans="1:12" ht="12.75" x14ac:dyDescent="0.2">
      <c r="A130" s="97">
        <f t="shared" si="3"/>
        <v>121</v>
      </c>
      <c r="B130" s="103" t="s">
        <v>122</v>
      </c>
      <c r="C130" s="106">
        <v>0</v>
      </c>
      <c r="D130" s="104">
        <v>0</v>
      </c>
      <c r="E130" s="104">
        <v>-19.191805895081483</v>
      </c>
      <c r="F130" s="104">
        <v>-60.979409253913992</v>
      </c>
      <c r="G130" s="105">
        <v>-114.36375636994011</v>
      </c>
      <c r="H130" s="106">
        <v>185.13197010544292</v>
      </c>
      <c r="I130" s="104">
        <v>0</v>
      </c>
      <c r="J130" s="104">
        <v>0</v>
      </c>
      <c r="K130" s="105">
        <v>0</v>
      </c>
      <c r="L130" s="107">
        <f t="shared" si="2"/>
        <v>-9.4030014134926603</v>
      </c>
    </row>
    <row r="131" spans="1:12" ht="12.75" x14ac:dyDescent="0.2">
      <c r="A131" s="97">
        <f t="shared" si="3"/>
        <v>122</v>
      </c>
      <c r="B131" s="103" t="s">
        <v>123</v>
      </c>
      <c r="C131" s="106">
        <v>0</v>
      </c>
      <c r="D131" s="104">
        <v>0</v>
      </c>
      <c r="E131" s="104">
        <v>-0.39677106130149464</v>
      </c>
      <c r="F131" s="104">
        <v>-19.352324117141695</v>
      </c>
      <c r="G131" s="105">
        <v>-11.20914272704529</v>
      </c>
      <c r="H131" s="106">
        <v>26.133738582837449</v>
      </c>
      <c r="I131" s="104">
        <v>0</v>
      </c>
      <c r="J131" s="104">
        <v>0</v>
      </c>
      <c r="K131" s="105">
        <v>0</v>
      </c>
      <c r="L131" s="107">
        <f t="shared" si="2"/>
        <v>-4.8244993226510289</v>
      </c>
    </row>
    <row r="132" spans="1:12" ht="12.75" x14ac:dyDescent="0.2">
      <c r="A132" s="97">
        <f t="shared" si="3"/>
        <v>123</v>
      </c>
      <c r="B132" s="103" t="s">
        <v>124</v>
      </c>
      <c r="C132" s="106">
        <v>0</v>
      </c>
      <c r="D132" s="104">
        <v>0</v>
      </c>
      <c r="E132" s="104">
        <v>-51.502763479297371</v>
      </c>
      <c r="F132" s="104">
        <v>-761.4572217904315</v>
      </c>
      <c r="G132" s="105">
        <v>-395.03011319447933</v>
      </c>
      <c r="H132" s="106">
        <v>990.79541513261972</v>
      </c>
      <c r="I132" s="104">
        <v>0</v>
      </c>
      <c r="J132" s="104">
        <v>0</v>
      </c>
      <c r="K132" s="105">
        <v>0</v>
      </c>
      <c r="L132" s="107">
        <f t="shared" si="2"/>
        <v>-217.19468333158841</v>
      </c>
    </row>
    <row r="133" spans="1:12" ht="12.75" x14ac:dyDescent="0.2">
      <c r="A133" s="97">
        <f t="shared" si="3"/>
        <v>124</v>
      </c>
      <c r="B133" s="103" t="s">
        <v>125</v>
      </c>
      <c r="C133" s="106">
        <v>0</v>
      </c>
      <c r="D133" s="104">
        <v>0</v>
      </c>
      <c r="E133" s="104">
        <v>-15.241970368103019</v>
      </c>
      <c r="F133" s="104">
        <v>-246.4572917979512</v>
      </c>
      <c r="G133" s="105">
        <v>-122.75379918868998</v>
      </c>
      <c r="H133" s="106">
        <v>242.76947525506648</v>
      </c>
      <c r="I133" s="104">
        <v>0</v>
      </c>
      <c r="J133" s="104">
        <v>0</v>
      </c>
      <c r="K133" s="105">
        <v>0</v>
      </c>
      <c r="L133" s="107">
        <f t="shared" si="2"/>
        <v>-141.68358609967771</v>
      </c>
    </row>
    <row r="134" spans="1:12" ht="12.75" x14ac:dyDescent="0.2">
      <c r="A134" s="97">
        <f t="shared" si="3"/>
        <v>125</v>
      </c>
      <c r="B134" s="103" t="s">
        <v>126</v>
      </c>
      <c r="C134" s="106">
        <v>1086.86762</v>
      </c>
      <c r="D134" s="104">
        <v>0</v>
      </c>
      <c r="E134" s="104">
        <v>3.3401630678025209</v>
      </c>
      <c r="F134" s="104">
        <v>-1.09681E-10</v>
      </c>
      <c r="G134" s="105">
        <v>-1.6961639999999999E-9</v>
      </c>
      <c r="H134" s="106">
        <v>237.41960386417938</v>
      </c>
      <c r="I134" s="104">
        <v>0</v>
      </c>
      <c r="J134" s="104">
        <v>0</v>
      </c>
      <c r="K134" s="105">
        <v>0</v>
      </c>
      <c r="L134" s="107">
        <f t="shared" si="2"/>
        <v>1327.627386930176</v>
      </c>
    </row>
    <row r="135" spans="1:12" ht="12.75" x14ac:dyDescent="0.2">
      <c r="A135" s="97">
        <f t="shared" si="3"/>
        <v>126</v>
      </c>
      <c r="B135" s="103" t="s">
        <v>127</v>
      </c>
      <c r="C135" s="106">
        <v>0</v>
      </c>
      <c r="D135" s="104">
        <v>0</v>
      </c>
      <c r="E135" s="104">
        <v>5.5251911629217894</v>
      </c>
      <c r="F135" s="104">
        <v>-162.41505241451253</v>
      </c>
      <c r="G135" s="105">
        <v>-97.101827894386446</v>
      </c>
      <c r="H135" s="106">
        <v>221.63365984186584</v>
      </c>
      <c r="I135" s="104">
        <v>0</v>
      </c>
      <c r="J135" s="104">
        <v>0</v>
      </c>
      <c r="K135" s="105">
        <v>0</v>
      </c>
      <c r="L135" s="107">
        <f t="shared" si="2"/>
        <v>-32.358029304111341</v>
      </c>
    </row>
    <row r="136" spans="1:12" ht="12.75" x14ac:dyDescent="0.2">
      <c r="A136" s="97">
        <f t="shared" si="3"/>
        <v>127</v>
      </c>
      <c r="B136" s="103" t="s">
        <v>128</v>
      </c>
      <c r="C136" s="106">
        <v>0</v>
      </c>
      <c r="D136" s="104">
        <v>0</v>
      </c>
      <c r="E136" s="104">
        <v>-0.242347214585591</v>
      </c>
      <c r="F136" s="104">
        <v>-6.0451582550555631</v>
      </c>
      <c r="G136" s="105">
        <v>-3.5004730554359935</v>
      </c>
      <c r="H136" s="106">
        <v>9.1456113901069518</v>
      </c>
      <c r="I136" s="104">
        <v>0</v>
      </c>
      <c r="J136" s="104">
        <v>0</v>
      </c>
      <c r="K136" s="105">
        <v>0</v>
      </c>
      <c r="L136" s="107">
        <f t="shared" si="2"/>
        <v>-0.64236713497019515</v>
      </c>
    </row>
    <row r="137" spans="1:12" ht="12.75" x14ac:dyDescent="0.2">
      <c r="A137" s="97">
        <f t="shared" si="3"/>
        <v>128</v>
      </c>
      <c r="B137" s="103" t="s">
        <v>129</v>
      </c>
      <c r="C137" s="106">
        <v>0</v>
      </c>
      <c r="D137" s="104">
        <v>0</v>
      </c>
      <c r="E137" s="104">
        <v>-0.69235944181456621</v>
      </c>
      <c r="F137" s="104">
        <v>-38.521102582871634</v>
      </c>
      <c r="G137" s="105">
        <v>-22.940882359346226</v>
      </c>
      <c r="H137" s="106">
        <v>37.833667038588231</v>
      </c>
      <c r="I137" s="104">
        <v>0</v>
      </c>
      <c r="J137" s="104">
        <v>0</v>
      </c>
      <c r="K137" s="105">
        <v>0</v>
      </c>
      <c r="L137" s="107">
        <f t="shared" si="2"/>
        <v>-24.320677345444196</v>
      </c>
    </row>
    <row r="138" spans="1:12" ht="12.75" x14ac:dyDescent="0.2">
      <c r="A138" s="97">
        <f t="shared" si="3"/>
        <v>129</v>
      </c>
      <c r="B138" s="103" t="s">
        <v>130</v>
      </c>
      <c r="C138" s="106">
        <v>0</v>
      </c>
      <c r="D138" s="104">
        <v>0</v>
      </c>
      <c r="E138" s="104">
        <v>-0.40603830677188002</v>
      </c>
      <c r="F138" s="104">
        <v>-15.015001220563612</v>
      </c>
      <c r="G138" s="105">
        <v>-9.2006191919709952</v>
      </c>
      <c r="H138" s="106">
        <v>31.593980106981864</v>
      </c>
      <c r="I138" s="104">
        <v>0</v>
      </c>
      <c r="J138" s="104">
        <v>0</v>
      </c>
      <c r="K138" s="105">
        <v>0</v>
      </c>
      <c r="L138" s="107">
        <f t="shared" si="2"/>
        <v>6.9723213876753753</v>
      </c>
    </row>
    <row r="139" spans="1:12" ht="12.75" x14ac:dyDescent="0.2">
      <c r="A139" s="97">
        <f t="shared" si="3"/>
        <v>130</v>
      </c>
      <c r="B139" s="103" t="s">
        <v>167</v>
      </c>
      <c r="C139" s="106">
        <v>0</v>
      </c>
      <c r="D139" s="104">
        <v>0</v>
      </c>
      <c r="E139" s="104">
        <v>-408.16934169180098</v>
      </c>
      <c r="F139" s="104">
        <v>-456.52880002870353</v>
      </c>
      <c r="G139" s="105">
        <v>123.74862101768588</v>
      </c>
      <c r="H139" s="106">
        <v>-903.22978361155219</v>
      </c>
      <c r="I139" s="104">
        <v>0</v>
      </c>
      <c r="J139" s="104">
        <v>0</v>
      </c>
      <c r="K139" s="105">
        <v>0</v>
      </c>
      <c r="L139" s="107">
        <f t="shared" ref="L139:L159" si="4">SUM(C139:K139)</f>
        <v>-1644.1793043143707</v>
      </c>
    </row>
    <row r="140" spans="1:12" ht="12.75" x14ac:dyDescent="0.2">
      <c r="A140" s="97">
        <f t="shared" ref="A140:A160" si="5">A139+1</f>
        <v>131</v>
      </c>
      <c r="B140" s="103" t="s">
        <v>131</v>
      </c>
      <c r="C140" s="106">
        <v>0</v>
      </c>
      <c r="D140" s="104">
        <v>0</v>
      </c>
      <c r="E140" s="104">
        <v>-0.93637207222602092</v>
      </c>
      <c r="F140" s="104">
        <v>-38.277944588932748</v>
      </c>
      <c r="G140" s="105">
        <v>-22.205702470763377</v>
      </c>
      <c r="H140" s="106">
        <v>70.970287086922355</v>
      </c>
      <c r="I140" s="104">
        <v>0</v>
      </c>
      <c r="J140" s="104">
        <v>0</v>
      </c>
      <c r="K140" s="105">
        <v>0</v>
      </c>
      <c r="L140" s="107">
        <f t="shared" si="4"/>
        <v>9.5502679550002085</v>
      </c>
    </row>
    <row r="141" spans="1:12" ht="12.75" x14ac:dyDescent="0.2">
      <c r="A141" s="97">
        <f t="shared" si="5"/>
        <v>132</v>
      </c>
      <c r="B141" s="103" t="s">
        <v>132</v>
      </c>
      <c r="C141" s="106">
        <v>189640.64049000002</v>
      </c>
      <c r="D141" s="104">
        <v>0</v>
      </c>
      <c r="E141" s="104">
        <v>-85.018300884402919</v>
      </c>
      <c r="F141" s="104">
        <v>-3484.0807026058355</v>
      </c>
      <c r="G141" s="105">
        <v>-1641.7816883179339</v>
      </c>
      <c r="H141" s="106">
        <v>4730.5680596174225</v>
      </c>
      <c r="I141" s="104">
        <v>0</v>
      </c>
      <c r="J141" s="104">
        <v>0</v>
      </c>
      <c r="K141" s="105">
        <v>0</v>
      </c>
      <c r="L141" s="107">
        <f t="shared" si="4"/>
        <v>189160.32785780926</v>
      </c>
    </row>
    <row r="142" spans="1:12" ht="12.75" x14ac:dyDescent="0.2">
      <c r="A142" s="97">
        <f t="shared" si="5"/>
        <v>133</v>
      </c>
      <c r="B142" s="103" t="s">
        <v>133</v>
      </c>
      <c r="C142" s="106">
        <v>0</v>
      </c>
      <c r="D142" s="104">
        <v>0</v>
      </c>
      <c r="E142" s="104">
        <v>64.152651112398615</v>
      </c>
      <c r="F142" s="104">
        <v>-890.43824973188009</v>
      </c>
      <c r="G142" s="105">
        <v>-504.79692899039821</v>
      </c>
      <c r="H142" s="106">
        <v>1876.4164299831393</v>
      </c>
      <c r="I142" s="104">
        <v>0</v>
      </c>
      <c r="J142" s="104">
        <v>0</v>
      </c>
      <c r="K142" s="105">
        <v>0</v>
      </c>
      <c r="L142" s="107">
        <f t="shared" si="4"/>
        <v>545.33390237325966</v>
      </c>
    </row>
    <row r="143" spans="1:12" ht="12.75" x14ac:dyDescent="0.2">
      <c r="A143" s="97">
        <f t="shared" si="5"/>
        <v>134</v>
      </c>
      <c r="B143" s="103" t="s">
        <v>215</v>
      </c>
      <c r="C143" s="106">
        <v>0</v>
      </c>
      <c r="D143" s="104">
        <v>0</v>
      </c>
      <c r="E143" s="104">
        <v>0</v>
      </c>
      <c r="F143" s="104">
        <v>0</v>
      </c>
      <c r="G143" s="105">
        <v>0</v>
      </c>
      <c r="H143" s="106">
        <v>0</v>
      </c>
      <c r="I143" s="104">
        <v>0</v>
      </c>
      <c r="J143" s="104">
        <v>0</v>
      </c>
      <c r="K143" s="105">
        <v>0</v>
      </c>
      <c r="L143" s="107">
        <f t="shared" si="4"/>
        <v>0</v>
      </c>
    </row>
    <row r="144" spans="1:12" ht="12.75" x14ac:dyDescent="0.2">
      <c r="A144" s="97">
        <f t="shared" si="5"/>
        <v>135</v>
      </c>
      <c r="B144" s="103" t="s">
        <v>216</v>
      </c>
      <c r="C144" s="106">
        <v>-1732103.0680500013</v>
      </c>
      <c r="D144" s="104">
        <v>0</v>
      </c>
      <c r="E144" s="104">
        <v>0</v>
      </c>
      <c r="F144" s="104">
        <v>0</v>
      </c>
      <c r="G144" s="105">
        <v>0</v>
      </c>
      <c r="H144" s="106">
        <v>0</v>
      </c>
      <c r="I144" s="104">
        <v>0</v>
      </c>
      <c r="J144" s="104">
        <v>0</v>
      </c>
      <c r="K144" s="105">
        <v>0</v>
      </c>
      <c r="L144" s="107">
        <f t="shared" si="4"/>
        <v>-1732103.0680500013</v>
      </c>
    </row>
    <row r="145" spans="1:12" ht="12.75" x14ac:dyDescent="0.2">
      <c r="A145" s="97">
        <f t="shared" si="5"/>
        <v>136</v>
      </c>
      <c r="B145" s="103" t="s">
        <v>134</v>
      </c>
      <c r="C145" s="106">
        <v>65042.75251000002</v>
      </c>
      <c r="D145" s="104">
        <v>0</v>
      </c>
      <c r="E145" s="104">
        <v>-18.203410197847912</v>
      </c>
      <c r="F145" s="104">
        <v>-67.981247206684543</v>
      </c>
      <c r="G145" s="105">
        <v>-54.201119975169242</v>
      </c>
      <c r="H145" s="106">
        <v>663.33553851251497</v>
      </c>
      <c r="I145" s="104">
        <v>0</v>
      </c>
      <c r="J145" s="104">
        <v>0</v>
      </c>
      <c r="K145" s="105">
        <v>0</v>
      </c>
      <c r="L145" s="107">
        <f t="shared" si="4"/>
        <v>65565.702271132832</v>
      </c>
    </row>
    <row r="146" spans="1:12" ht="12.75" x14ac:dyDescent="0.2">
      <c r="A146" s="97">
        <f t="shared" si="5"/>
        <v>137</v>
      </c>
      <c r="B146" s="103" t="s">
        <v>135</v>
      </c>
      <c r="C146" s="106">
        <v>0</v>
      </c>
      <c r="D146" s="104">
        <v>0</v>
      </c>
      <c r="E146" s="104">
        <v>0</v>
      </c>
      <c r="F146" s="104">
        <v>0</v>
      </c>
      <c r="G146" s="105">
        <v>0</v>
      </c>
      <c r="H146" s="106">
        <v>0</v>
      </c>
      <c r="I146" s="104">
        <v>0</v>
      </c>
      <c r="J146" s="104">
        <v>0</v>
      </c>
      <c r="K146" s="105">
        <v>0</v>
      </c>
      <c r="L146" s="107">
        <f t="shared" si="4"/>
        <v>0</v>
      </c>
    </row>
    <row r="147" spans="1:12" ht="12.75" x14ac:dyDescent="0.2">
      <c r="A147" s="97">
        <f t="shared" si="5"/>
        <v>138</v>
      </c>
      <c r="B147" s="103" t="s">
        <v>136</v>
      </c>
      <c r="C147" s="106">
        <v>0</v>
      </c>
      <c r="D147" s="104">
        <v>0</v>
      </c>
      <c r="E147" s="104">
        <v>0.84001285661468073</v>
      </c>
      <c r="F147" s="104">
        <v>-8.2695245585780341</v>
      </c>
      <c r="G147" s="105">
        <v>-4.9737481096815888</v>
      </c>
      <c r="H147" s="106">
        <v>8.0585406620775117</v>
      </c>
      <c r="I147" s="104">
        <v>0</v>
      </c>
      <c r="J147" s="104">
        <v>0</v>
      </c>
      <c r="K147" s="105">
        <v>0</v>
      </c>
      <c r="L147" s="107">
        <f t="shared" si="4"/>
        <v>-4.34471914956743</v>
      </c>
    </row>
    <row r="148" spans="1:12" ht="12.75" x14ac:dyDescent="0.2">
      <c r="A148" s="97">
        <f t="shared" si="5"/>
        <v>139</v>
      </c>
      <c r="B148" s="103" t="s">
        <v>137</v>
      </c>
      <c r="C148" s="106">
        <v>0</v>
      </c>
      <c r="D148" s="104">
        <v>0</v>
      </c>
      <c r="E148" s="104">
        <v>9.8502693334165983</v>
      </c>
      <c r="F148" s="104">
        <v>-10.656874282734849</v>
      </c>
      <c r="G148" s="105">
        <v>-10.758972206025259</v>
      </c>
      <c r="H148" s="106">
        <v>102.26236424298435</v>
      </c>
      <c r="I148" s="104">
        <v>0</v>
      </c>
      <c r="J148" s="104">
        <v>0</v>
      </c>
      <c r="K148" s="105">
        <v>0</v>
      </c>
      <c r="L148" s="107">
        <f t="shared" si="4"/>
        <v>90.696787087640843</v>
      </c>
    </row>
    <row r="149" spans="1:12" ht="12.75" x14ac:dyDescent="0.2">
      <c r="A149" s="97">
        <f t="shared" si="5"/>
        <v>140</v>
      </c>
      <c r="B149" s="103" t="s">
        <v>138</v>
      </c>
      <c r="C149" s="106">
        <v>58176.495030000078</v>
      </c>
      <c r="D149" s="104">
        <v>0</v>
      </c>
      <c r="E149" s="104">
        <v>-165.42699962923302</v>
      </c>
      <c r="F149" s="104">
        <v>-297.39097660156534</v>
      </c>
      <c r="G149" s="105">
        <v>36.201278644751362</v>
      </c>
      <c r="H149" s="106">
        <v>-565.94066170742553</v>
      </c>
      <c r="I149" s="104">
        <v>0</v>
      </c>
      <c r="J149" s="104">
        <v>0</v>
      </c>
      <c r="K149" s="105">
        <v>0</v>
      </c>
      <c r="L149" s="107">
        <f t="shared" si="4"/>
        <v>57183.937670706604</v>
      </c>
    </row>
    <row r="150" spans="1:12" ht="12.75" x14ac:dyDescent="0.2">
      <c r="A150" s="97">
        <f t="shared" si="5"/>
        <v>141</v>
      </c>
      <c r="B150" s="103" t="s">
        <v>139</v>
      </c>
      <c r="C150" s="106">
        <v>0</v>
      </c>
      <c r="D150" s="104">
        <v>0</v>
      </c>
      <c r="E150" s="104">
        <v>-2.0580199144917004</v>
      </c>
      <c r="F150" s="104">
        <v>-198.67422084045145</v>
      </c>
      <c r="G150" s="105">
        <v>-115.25790747854748</v>
      </c>
      <c r="H150" s="106">
        <v>257.52358256672176</v>
      </c>
      <c r="I150" s="104">
        <v>0</v>
      </c>
      <c r="J150" s="104">
        <v>0</v>
      </c>
      <c r="K150" s="105">
        <v>0</v>
      </c>
      <c r="L150" s="107">
        <f t="shared" si="4"/>
        <v>-58.466565666768872</v>
      </c>
    </row>
    <row r="151" spans="1:12" ht="12.75" x14ac:dyDescent="0.2">
      <c r="A151" s="97">
        <f t="shared" si="5"/>
        <v>142</v>
      </c>
      <c r="B151" s="103" t="s">
        <v>140</v>
      </c>
      <c r="C151" s="106">
        <v>-1180.1878400000001</v>
      </c>
      <c r="D151" s="104">
        <v>0</v>
      </c>
      <c r="E151" s="104">
        <v>31.225037657599461</v>
      </c>
      <c r="F151" s="104">
        <v>-8.3032529151713703</v>
      </c>
      <c r="G151" s="105">
        <v>-34.055168823820352</v>
      </c>
      <c r="H151" s="106">
        <v>354.67522250880455</v>
      </c>
      <c r="I151" s="104">
        <v>0</v>
      </c>
      <c r="J151" s="104">
        <v>0</v>
      </c>
      <c r="K151" s="105">
        <v>0</v>
      </c>
      <c r="L151" s="107">
        <f t="shared" si="4"/>
        <v>-836.64600157258792</v>
      </c>
    </row>
    <row r="152" spans="1:12" ht="12.75" x14ac:dyDescent="0.2">
      <c r="A152" s="97">
        <f t="shared" si="5"/>
        <v>143</v>
      </c>
      <c r="B152" s="103" t="s">
        <v>141</v>
      </c>
      <c r="C152" s="106">
        <v>0</v>
      </c>
      <c r="D152" s="104">
        <v>0</v>
      </c>
      <c r="E152" s="104">
        <v>-40.818746413242813</v>
      </c>
      <c r="F152" s="104">
        <v>-197.86576312686131</v>
      </c>
      <c r="G152" s="105">
        <v>-154.22174751338602</v>
      </c>
      <c r="H152" s="106">
        <v>34.73705685322674</v>
      </c>
      <c r="I152" s="104">
        <v>0</v>
      </c>
      <c r="J152" s="104">
        <v>0</v>
      </c>
      <c r="K152" s="105">
        <v>0</v>
      </c>
      <c r="L152" s="107">
        <f t="shared" si="4"/>
        <v>-358.16920020026339</v>
      </c>
    </row>
    <row r="153" spans="1:12" ht="12.75" x14ac:dyDescent="0.2">
      <c r="A153" s="97">
        <f t="shared" si="5"/>
        <v>144</v>
      </c>
      <c r="B153" s="103" t="s">
        <v>171</v>
      </c>
      <c r="C153" s="106">
        <v>0</v>
      </c>
      <c r="D153" s="104">
        <v>0</v>
      </c>
      <c r="E153" s="104">
        <v>-4.5089732509571148</v>
      </c>
      <c r="F153" s="104">
        <v>-4.6319553609746196</v>
      </c>
      <c r="G153" s="105">
        <v>1.1256410837445081</v>
      </c>
      <c r="H153" s="106">
        <v>-12.811249403879527</v>
      </c>
      <c r="I153" s="104">
        <v>0</v>
      </c>
      <c r="J153" s="104">
        <v>0</v>
      </c>
      <c r="K153" s="105">
        <v>0</v>
      </c>
      <c r="L153" s="107">
        <f t="shared" si="4"/>
        <v>-20.826536932066752</v>
      </c>
    </row>
    <row r="154" spans="1:12" ht="12.75" x14ac:dyDescent="0.2">
      <c r="A154" s="97">
        <f t="shared" si="5"/>
        <v>145</v>
      </c>
      <c r="B154" s="103" t="s">
        <v>142</v>
      </c>
      <c r="C154" s="106">
        <v>0</v>
      </c>
      <c r="D154" s="104">
        <v>0</v>
      </c>
      <c r="E154" s="104">
        <v>16.330145747857866</v>
      </c>
      <c r="F154" s="104">
        <v>-12.897844717581036</v>
      </c>
      <c r="G154" s="105">
        <v>-17.959760067687707</v>
      </c>
      <c r="H154" s="106">
        <v>152.22483922526817</v>
      </c>
      <c r="I154" s="104">
        <v>0</v>
      </c>
      <c r="J154" s="104">
        <v>0</v>
      </c>
      <c r="K154" s="105">
        <v>0</v>
      </c>
      <c r="L154" s="107">
        <f t="shared" si="4"/>
        <v>137.69738018785731</v>
      </c>
    </row>
    <row r="155" spans="1:12" ht="12.75" x14ac:dyDescent="0.2">
      <c r="A155" s="97">
        <f t="shared" si="5"/>
        <v>146</v>
      </c>
      <c r="B155" s="103" t="s">
        <v>143</v>
      </c>
      <c r="C155" s="106">
        <v>0</v>
      </c>
      <c r="D155" s="104">
        <v>0</v>
      </c>
      <c r="E155" s="104">
        <v>-41.158913325042754</v>
      </c>
      <c r="F155" s="104">
        <v>-141.50705452780093</v>
      </c>
      <c r="G155" s="105">
        <v>-76.28944723639033</v>
      </c>
      <c r="H155" s="106">
        <v>-30.209186501880357</v>
      </c>
      <c r="I155" s="104">
        <v>0</v>
      </c>
      <c r="J155" s="104">
        <v>0</v>
      </c>
      <c r="K155" s="105">
        <v>0</v>
      </c>
      <c r="L155" s="107">
        <f t="shared" si="4"/>
        <v>-289.16460159111438</v>
      </c>
    </row>
    <row r="156" spans="1:12" ht="12.75" x14ac:dyDescent="0.2">
      <c r="A156" s="97">
        <f t="shared" si="5"/>
        <v>147</v>
      </c>
      <c r="B156" s="103" t="s">
        <v>144</v>
      </c>
      <c r="C156" s="106">
        <v>0</v>
      </c>
      <c r="D156" s="104">
        <v>0</v>
      </c>
      <c r="E156" s="104">
        <v>1.078944014674309</v>
      </c>
      <c r="F156" s="104">
        <v>-25.817552848122535</v>
      </c>
      <c r="G156" s="105">
        <v>-13.797561132265741</v>
      </c>
      <c r="H156" s="106">
        <v>28.785485035057508</v>
      </c>
      <c r="I156" s="104">
        <v>0</v>
      </c>
      <c r="J156" s="104">
        <v>0</v>
      </c>
      <c r="K156" s="105">
        <v>0</v>
      </c>
      <c r="L156" s="107">
        <f t="shared" si="4"/>
        <v>-9.7506849306564582</v>
      </c>
    </row>
    <row r="157" spans="1:12" ht="12.75" x14ac:dyDescent="0.2">
      <c r="A157" s="97">
        <f t="shared" si="5"/>
        <v>148</v>
      </c>
      <c r="B157" s="103" t="s">
        <v>145</v>
      </c>
      <c r="C157" s="106">
        <v>0</v>
      </c>
      <c r="D157" s="104">
        <v>0</v>
      </c>
      <c r="E157" s="104">
        <v>-17.266841402748764</v>
      </c>
      <c r="F157" s="104">
        <v>-25.029696988683636</v>
      </c>
      <c r="G157" s="105">
        <v>-25.664365189231447</v>
      </c>
      <c r="H157" s="106">
        <v>285.04190904976014</v>
      </c>
      <c r="I157" s="104">
        <v>0</v>
      </c>
      <c r="J157" s="104">
        <v>0</v>
      </c>
      <c r="K157" s="105">
        <v>0</v>
      </c>
      <c r="L157" s="107">
        <f t="shared" si="4"/>
        <v>217.08100546909628</v>
      </c>
    </row>
    <row r="158" spans="1:12" ht="12.75" x14ac:dyDescent="0.2">
      <c r="A158" s="97">
        <f t="shared" si="5"/>
        <v>149</v>
      </c>
      <c r="B158" s="103" t="s">
        <v>146</v>
      </c>
      <c r="C158" s="106">
        <v>0</v>
      </c>
      <c r="D158" s="104">
        <v>0</v>
      </c>
      <c r="E158" s="104">
        <v>-0.25533598015971515</v>
      </c>
      <c r="F158" s="104">
        <v>-27.314735947343216</v>
      </c>
      <c r="G158" s="105">
        <v>-16.205405619622997</v>
      </c>
      <c r="H158" s="106">
        <v>51.121787720267122</v>
      </c>
      <c r="I158" s="104">
        <v>0</v>
      </c>
      <c r="J158" s="104">
        <v>0</v>
      </c>
      <c r="K158" s="105">
        <v>0</v>
      </c>
      <c r="L158" s="107">
        <f t="shared" si="4"/>
        <v>7.3463101731411911</v>
      </c>
    </row>
    <row r="159" spans="1:12" ht="12.75" x14ac:dyDescent="0.2">
      <c r="A159" s="97">
        <f t="shared" si="5"/>
        <v>150</v>
      </c>
      <c r="B159" s="103" t="s">
        <v>147</v>
      </c>
      <c r="C159" s="106">
        <v>86187.173930000063</v>
      </c>
      <c r="D159" s="104">
        <v>0</v>
      </c>
      <c r="E159" s="104">
        <v>2.8950601442440664</v>
      </c>
      <c r="F159" s="104">
        <v>-14.779354197092779</v>
      </c>
      <c r="G159" s="105">
        <v>-18.516903330295925</v>
      </c>
      <c r="H159" s="106">
        <v>45.900263460616699</v>
      </c>
      <c r="I159" s="104">
        <v>0</v>
      </c>
      <c r="J159" s="104">
        <v>0</v>
      </c>
      <c r="K159" s="105">
        <v>0</v>
      </c>
      <c r="L159" s="107">
        <f t="shared" si="4"/>
        <v>86202.672996077541</v>
      </c>
    </row>
    <row r="160" spans="1:12" ht="13.5" thickBot="1" x14ac:dyDescent="0.25">
      <c r="A160" s="108">
        <f t="shared" si="5"/>
        <v>151</v>
      </c>
      <c r="B160" s="109" t="s">
        <v>148</v>
      </c>
      <c r="C160" s="110">
        <v>0</v>
      </c>
      <c r="D160" s="111">
        <v>0</v>
      </c>
      <c r="E160" s="111">
        <v>6.9630565089482497</v>
      </c>
      <c r="F160" s="111">
        <v>-51.109863468657124</v>
      </c>
      <c r="G160" s="112">
        <v>-30.641825407699152</v>
      </c>
      <c r="H160" s="110">
        <v>50.297421804967335</v>
      </c>
      <c r="I160" s="111">
        <v>0</v>
      </c>
      <c r="J160" s="111">
        <v>0</v>
      </c>
      <c r="K160" s="112">
        <v>0</v>
      </c>
      <c r="L160" s="113">
        <f t="shared" ref="L160" si="6">SUM(C160:K160)</f>
        <v>-24.491210562440692</v>
      </c>
    </row>
    <row r="161" spans="1:12" ht="13.5" thickBot="1" x14ac:dyDescent="0.25">
      <c r="A161" s="114"/>
      <c r="B161" s="115"/>
      <c r="C161" s="116"/>
      <c r="D161" s="116"/>
      <c r="E161" s="116"/>
      <c r="F161" s="116"/>
      <c r="G161" s="116"/>
      <c r="H161" s="117"/>
      <c r="I161" s="117"/>
      <c r="J161" s="117"/>
      <c r="K161" s="117"/>
      <c r="L161" s="117"/>
    </row>
    <row r="162" spans="1:12" ht="13.5" thickBot="1" x14ac:dyDescent="0.25">
      <c r="A162" s="117"/>
      <c r="B162" s="118" t="s">
        <v>13</v>
      </c>
      <c r="C162" s="119">
        <f t="shared" ref="C162:L162" si="7">SUM(C10:C160)</f>
        <v>137251.05353545723</v>
      </c>
      <c r="D162" s="119">
        <f t="shared" si="7"/>
        <v>-6580.214699999995</v>
      </c>
      <c r="E162" s="119">
        <f t="shared" si="7"/>
        <v>-52131.499962612696</v>
      </c>
      <c r="F162" s="120">
        <f t="shared" si="7"/>
        <v>-78539.338872844266</v>
      </c>
      <c r="G162" s="121">
        <f t="shared" si="7"/>
        <v>1.4807710613240488E-11</v>
      </c>
      <c r="H162" s="119">
        <f t="shared" si="7"/>
        <v>-1.3655920838573365E-10</v>
      </c>
      <c r="I162" s="120">
        <f t="shared" si="7"/>
        <v>0</v>
      </c>
      <c r="J162" s="120">
        <f t="shared" si="7"/>
        <v>0</v>
      </c>
      <c r="K162" s="121">
        <f t="shared" si="7"/>
        <v>0</v>
      </c>
      <c r="L162" s="78">
        <f t="shared" si="7"/>
        <v>-1.4727419284099597E-10</v>
      </c>
    </row>
    <row r="164" spans="1:12" ht="12.75" x14ac:dyDescent="0.2">
      <c r="A164" s="122" t="s">
        <v>398</v>
      </c>
    </row>
    <row r="165" spans="1:12" ht="12.75" x14ac:dyDescent="0.2">
      <c r="A165" s="123"/>
      <c r="C165" s="124"/>
      <c r="D165" s="124"/>
      <c r="E165" s="124"/>
      <c r="F165" s="124"/>
      <c r="G165" s="124"/>
      <c r="H165" s="124"/>
      <c r="I165" s="124"/>
      <c r="J165" s="124"/>
      <c r="K165" s="124"/>
      <c r="L165" s="124"/>
    </row>
    <row r="167" spans="1:12" x14ac:dyDescent="0.2">
      <c r="C167" s="124"/>
      <c r="D167" s="124"/>
      <c r="E167" s="124"/>
      <c r="F167" s="124"/>
      <c r="G167" s="124"/>
      <c r="H167" s="124"/>
      <c r="I167" s="124"/>
      <c r="J167" s="124"/>
      <c r="K167" s="124"/>
      <c r="L167" s="124"/>
    </row>
    <row r="169" spans="1:12" x14ac:dyDescent="0.2">
      <c r="C169" s="124"/>
      <c r="D169" s="124"/>
      <c r="E169" s="124"/>
      <c r="F169" s="124"/>
      <c r="G169" s="124"/>
      <c r="H169" s="124"/>
    </row>
  </sheetData>
  <mergeCells count="8">
    <mergeCell ref="A1:L1"/>
    <mergeCell ref="A2:L2"/>
    <mergeCell ref="A3:L3"/>
    <mergeCell ref="A4:L4"/>
    <mergeCell ref="A6:B8"/>
    <mergeCell ref="C6:G6"/>
    <mergeCell ref="H6:K6"/>
    <mergeCell ref="L6:L8"/>
  </mergeCells>
  <printOptions horizontalCentered="1"/>
  <pageMargins left="0.39370078740157483" right="0.39370078740157483" top="0.39370078740157483" bottom="0.39370078740157483" header="0" footer="0"/>
  <pageSetup paperSize="9" scale="27" orientation="landscape" r:id="rId1"/>
  <headerFooter alignWithMargins="0">
    <oddFooter>&amp;L&amp;F&amp;R&amp;D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96D4A-0F46-42CF-AF2A-9C79A91633EF}">
  <sheetPr>
    <tabColor indexed="47"/>
    <pageSetUpPr fitToPage="1"/>
  </sheetPr>
  <dimension ref="A1:O100"/>
  <sheetViews>
    <sheetView zoomScale="75" zoomScaleNormal="75" workbookViewId="0">
      <selection sqref="A1:K1"/>
    </sheetView>
  </sheetViews>
  <sheetFormatPr baseColWidth="10" defaultColWidth="11.42578125" defaultRowHeight="12.75" x14ac:dyDescent="0.2"/>
  <cols>
    <col min="1" max="1" width="4" style="134" customWidth="1"/>
    <col min="2" max="2" width="106.7109375" style="134" customWidth="1"/>
    <col min="3" max="11" width="20.7109375" style="134" customWidth="1"/>
    <col min="12" max="256" width="11.42578125" style="134"/>
    <col min="257" max="257" width="4" style="134" customWidth="1"/>
    <col min="258" max="258" width="106.7109375" style="134" customWidth="1"/>
    <col min="259" max="267" width="20.7109375" style="134" customWidth="1"/>
    <col min="268" max="512" width="11.42578125" style="134"/>
    <col min="513" max="513" width="4" style="134" customWidth="1"/>
    <col min="514" max="514" width="106.7109375" style="134" customWidth="1"/>
    <col min="515" max="523" width="20.7109375" style="134" customWidth="1"/>
    <col min="524" max="768" width="11.42578125" style="134"/>
    <col min="769" max="769" width="4" style="134" customWidth="1"/>
    <col min="770" max="770" width="106.7109375" style="134" customWidth="1"/>
    <col min="771" max="779" width="20.7109375" style="134" customWidth="1"/>
    <col min="780" max="1024" width="11.42578125" style="134"/>
    <col min="1025" max="1025" width="4" style="134" customWidth="1"/>
    <col min="1026" max="1026" width="106.7109375" style="134" customWidth="1"/>
    <col min="1027" max="1035" width="20.7109375" style="134" customWidth="1"/>
    <col min="1036" max="1280" width="11.42578125" style="134"/>
    <col min="1281" max="1281" width="4" style="134" customWidth="1"/>
    <col min="1282" max="1282" width="106.7109375" style="134" customWidth="1"/>
    <col min="1283" max="1291" width="20.7109375" style="134" customWidth="1"/>
    <col min="1292" max="1536" width="11.42578125" style="134"/>
    <col min="1537" max="1537" width="4" style="134" customWidth="1"/>
    <col min="1538" max="1538" width="106.7109375" style="134" customWidth="1"/>
    <col min="1539" max="1547" width="20.7109375" style="134" customWidth="1"/>
    <col min="1548" max="1792" width="11.42578125" style="134"/>
    <col min="1793" max="1793" width="4" style="134" customWidth="1"/>
    <col min="1794" max="1794" width="106.7109375" style="134" customWidth="1"/>
    <col min="1795" max="1803" width="20.7109375" style="134" customWidth="1"/>
    <col min="1804" max="2048" width="11.42578125" style="134"/>
    <col min="2049" max="2049" width="4" style="134" customWidth="1"/>
    <col min="2050" max="2050" width="106.7109375" style="134" customWidth="1"/>
    <col min="2051" max="2059" width="20.7109375" style="134" customWidth="1"/>
    <col min="2060" max="2304" width="11.42578125" style="134"/>
    <col min="2305" max="2305" width="4" style="134" customWidth="1"/>
    <col min="2306" max="2306" width="106.7109375" style="134" customWidth="1"/>
    <col min="2307" max="2315" width="20.7109375" style="134" customWidth="1"/>
    <col min="2316" max="2560" width="11.42578125" style="134"/>
    <col min="2561" max="2561" width="4" style="134" customWidth="1"/>
    <col min="2562" max="2562" width="106.7109375" style="134" customWidth="1"/>
    <col min="2563" max="2571" width="20.7109375" style="134" customWidth="1"/>
    <col min="2572" max="2816" width="11.42578125" style="134"/>
    <col min="2817" max="2817" width="4" style="134" customWidth="1"/>
    <col min="2818" max="2818" width="106.7109375" style="134" customWidth="1"/>
    <col min="2819" max="2827" width="20.7109375" style="134" customWidth="1"/>
    <col min="2828" max="3072" width="11.42578125" style="134"/>
    <col min="3073" max="3073" width="4" style="134" customWidth="1"/>
    <col min="3074" max="3074" width="106.7109375" style="134" customWidth="1"/>
    <col min="3075" max="3083" width="20.7109375" style="134" customWidth="1"/>
    <col min="3084" max="3328" width="11.42578125" style="134"/>
    <col min="3329" max="3329" width="4" style="134" customWidth="1"/>
    <col min="3330" max="3330" width="106.7109375" style="134" customWidth="1"/>
    <col min="3331" max="3339" width="20.7109375" style="134" customWidth="1"/>
    <col min="3340" max="3584" width="11.42578125" style="134"/>
    <col min="3585" max="3585" width="4" style="134" customWidth="1"/>
    <col min="3586" max="3586" width="106.7109375" style="134" customWidth="1"/>
    <col min="3587" max="3595" width="20.7109375" style="134" customWidth="1"/>
    <col min="3596" max="3840" width="11.42578125" style="134"/>
    <col min="3841" max="3841" width="4" style="134" customWidth="1"/>
    <col min="3842" max="3842" width="106.7109375" style="134" customWidth="1"/>
    <col min="3843" max="3851" width="20.7109375" style="134" customWidth="1"/>
    <col min="3852" max="4096" width="11.42578125" style="134"/>
    <col min="4097" max="4097" width="4" style="134" customWidth="1"/>
    <col min="4098" max="4098" width="106.7109375" style="134" customWidth="1"/>
    <col min="4099" max="4107" width="20.7109375" style="134" customWidth="1"/>
    <col min="4108" max="4352" width="11.42578125" style="134"/>
    <col min="4353" max="4353" width="4" style="134" customWidth="1"/>
    <col min="4354" max="4354" width="106.7109375" style="134" customWidth="1"/>
    <col min="4355" max="4363" width="20.7109375" style="134" customWidth="1"/>
    <col min="4364" max="4608" width="11.42578125" style="134"/>
    <col min="4609" max="4609" width="4" style="134" customWidth="1"/>
    <col min="4610" max="4610" width="106.7109375" style="134" customWidth="1"/>
    <col min="4611" max="4619" width="20.7109375" style="134" customWidth="1"/>
    <col min="4620" max="4864" width="11.42578125" style="134"/>
    <col min="4865" max="4865" width="4" style="134" customWidth="1"/>
    <col min="4866" max="4866" width="106.7109375" style="134" customWidth="1"/>
    <col min="4867" max="4875" width="20.7109375" style="134" customWidth="1"/>
    <col min="4876" max="5120" width="11.42578125" style="134"/>
    <col min="5121" max="5121" width="4" style="134" customWidth="1"/>
    <col min="5122" max="5122" width="106.7109375" style="134" customWidth="1"/>
    <col min="5123" max="5131" width="20.7109375" style="134" customWidth="1"/>
    <col min="5132" max="5376" width="11.42578125" style="134"/>
    <col min="5377" max="5377" width="4" style="134" customWidth="1"/>
    <col min="5378" max="5378" width="106.7109375" style="134" customWidth="1"/>
    <col min="5379" max="5387" width="20.7109375" style="134" customWidth="1"/>
    <col min="5388" max="5632" width="11.42578125" style="134"/>
    <col min="5633" max="5633" width="4" style="134" customWidth="1"/>
    <col min="5634" max="5634" width="106.7109375" style="134" customWidth="1"/>
    <col min="5635" max="5643" width="20.7109375" style="134" customWidth="1"/>
    <col min="5644" max="5888" width="11.42578125" style="134"/>
    <col min="5889" max="5889" width="4" style="134" customWidth="1"/>
    <col min="5890" max="5890" width="106.7109375" style="134" customWidth="1"/>
    <col min="5891" max="5899" width="20.7109375" style="134" customWidth="1"/>
    <col min="5900" max="6144" width="11.42578125" style="134"/>
    <col min="6145" max="6145" width="4" style="134" customWidth="1"/>
    <col min="6146" max="6146" width="106.7109375" style="134" customWidth="1"/>
    <col min="6147" max="6155" width="20.7109375" style="134" customWidth="1"/>
    <col min="6156" max="6400" width="11.42578125" style="134"/>
    <col min="6401" max="6401" width="4" style="134" customWidth="1"/>
    <col min="6402" max="6402" width="106.7109375" style="134" customWidth="1"/>
    <col min="6403" max="6411" width="20.7109375" style="134" customWidth="1"/>
    <col min="6412" max="6656" width="11.42578125" style="134"/>
    <col min="6657" max="6657" width="4" style="134" customWidth="1"/>
    <col min="6658" max="6658" width="106.7109375" style="134" customWidth="1"/>
    <col min="6659" max="6667" width="20.7109375" style="134" customWidth="1"/>
    <col min="6668" max="6912" width="11.42578125" style="134"/>
    <col min="6913" max="6913" width="4" style="134" customWidth="1"/>
    <col min="6914" max="6914" width="106.7109375" style="134" customWidth="1"/>
    <col min="6915" max="6923" width="20.7109375" style="134" customWidth="1"/>
    <col min="6924" max="7168" width="11.42578125" style="134"/>
    <col min="7169" max="7169" width="4" style="134" customWidth="1"/>
    <col min="7170" max="7170" width="106.7109375" style="134" customWidth="1"/>
    <col min="7171" max="7179" width="20.7109375" style="134" customWidth="1"/>
    <col min="7180" max="7424" width="11.42578125" style="134"/>
    <col min="7425" max="7425" width="4" style="134" customWidth="1"/>
    <col min="7426" max="7426" width="106.7109375" style="134" customWidth="1"/>
    <col min="7427" max="7435" width="20.7109375" style="134" customWidth="1"/>
    <col min="7436" max="7680" width="11.42578125" style="134"/>
    <col min="7681" max="7681" width="4" style="134" customWidth="1"/>
    <col min="7682" max="7682" width="106.7109375" style="134" customWidth="1"/>
    <col min="7683" max="7691" width="20.7109375" style="134" customWidth="1"/>
    <col min="7692" max="7936" width="11.42578125" style="134"/>
    <col min="7937" max="7937" width="4" style="134" customWidth="1"/>
    <col min="7938" max="7938" width="106.7109375" style="134" customWidth="1"/>
    <col min="7939" max="7947" width="20.7109375" style="134" customWidth="1"/>
    <col min="7948" max="8192" width="11.42578125" style="134"/>
    <col min="8193" max="8193" width="4" style="134" customWidth="1"/>
    <col min="8194" max="8194" width="106.7109375" style="134" customWidth="1"/>
    <col min="8195" max="8203" width="20.7109375" style="134" customWidth="1"/>
    <col min="8204" max="8448" width="11.42578125" style="134"/>
    <col min="8449" max="8449" width="4" style="134" customWidth="1"/>
    <col min="8450" max="8450" width="106.7109375" style="134" customWidth="1"/>
    <col min="8451" max="8459" width="20.7109375" style="134" customWidth="1"/>
    <col min="8460" max="8704" width="11.42578125" style="134"/>
    <col min="8705" max="8705" width="4" style="134" customWidth="1"/>
    <col min="8706" max="8706" width="106.7109375" style="134" customWidth="1"/>
    <col min="8707" max="8715" width="20.7109375" style="134" customWidth="1"/>
    <col min="8716" max="8960" width="11.42578125" style="134"/>
    <col min="8961" max="8961" width="4" style="134" customWidth="1"/>
    <col min="8962" max="8962" width="106.7109375" style="134" customWidth="1"/>
    <col min="8963" max="8971" width="20.7109375" style="134" customWidth="1"/>
    <col min="8972" max="9216" width="11.42578125" style="134"/>
    <col min="9217" max="9217" width="4" style="134" customWidth="1"/>
    <col min="9218" max="9218" width="106.7109375" style="134" customWidth="1"/>
    <col min="9219" max="9227" width="20.7109375" style="134" customWidth="1"/>
    <col min="9228" max="9472" width="11.42578125" style="134"/>
    <col min="9473" max="9473" width="4" style="134" customWidth="1"/>
    <col min="9474" max="9474" width="106.7109375" style="134" customWidth="1"/>
    <col min="9475" max="9483" width="20.7109375" style="134" customWidth="1"/>
    <col min="9484" max="9728" width="11.42578125" style="134"/>
    <col min="9729" max="9729" width="4" style="134" customWidth="1"/>
    <col min="9730" max="9730" width="106.7109375" style="134" customWidth="1"/>
    <col min="9731" max="9739" width="20.7109375" style="134" customWidth="1"/>
    <col min="9740" max="9984" width="11.42578125" style="134"/>
    <col min="9985" max="9985" width="4" style="134" customWidth="1"/>
    <col min="9986" max="9986" width="106.7109375" style="134" customWidth="1"/>
    <col min="9987" max="9995" width="20.7109375" style="134" customWidth="1"/>
    <col min="9996" max="10240" width="11.42578125" style="134"/>
    <col min="10241" max="10241" width="4" style="134" customWidth="1"/>
    <col min="10242" max="10242" width="106.7109375" style="134" customWidth="1"/>
    <col min="10243" max="10251" width="20.7109375" style="134" customWidth="1"/>
    <col min="10252" max="10496" width="11.42578125" style="134"/>
    <col min="10497" max="10497" width="4" style="134" customWidth="1"/>
    <col min="10498" max="10498" width="106.7109375" style="134" customWidth="1"/>
    <col min="10499" max="10507" width="20.7109375" style="134" customWidth="1"/>
    <col min="10508" max="10752" width="11.42578125" style="134"/>
    <col min="10753" max="10753" width="4" style="134" customWidth="1"/>
    <col min="10754" max="10754" width="106.7109375" style="134" customWidth="1"/>
    <col min="10755" max="10763" width="20.7109375" style="134" customWidth="1"/>
    <col min="10764" max="11008" width="11.42578125" style="134"/>
    <col min="11009" max="11009" width="4" style="134" customWidth="1"/>
    <col min="11010" max="11010" width="106.7109375" style="134" customWidth="1"/>
    <col min="11011" max="11019" width="20.7109375" style="134" customWidth="1"/>
    <col min="11020" max="11264" width="11.42578125" style="134"/>
    <col min="11265" max="11265" width="4" style="134" customWidth="1"/>
    <col min="11266" max="11266" width="106.7109375" style="134" customWidth="1"/>
    <col min="11267" max="11275" width="20.7109375" style="134" customWidth="1"/>
    <col min="11276" max="11520" width="11.42578125" style="134"/>
    <col min="11521" max="11521" width="4" style="134" customWidth="1"/>
    <col min="11522" max="11522" width="106.7109375" style="134" customWidth="1"/>
    <col min="11523" max="11531" width="20.7109375" style="134" customWidth="1"/>
    <col min="11532" max="11776" width="11.42578125" style="134"/>
    <col min="11777" max="11777" width="4" style="134" customWidth="1"/>
    <col min="11778" max="11778" width="106.7109375" style="134" customWidth="1"/>
    <col min="11779" max="11787" width="20.7109375" style="134" customWidth="1"/>
    <col min="11788" max="12032" width="11.42578125" style="134"/>
    <col min="12033" max="12033" width="4" style="134" customWidth="1"/>
    <col min="12034" max="12034" width="106.7109375" style="134" customWidth="1"/>
    <col min="12035" max="12043" width="20.7109375" style="134" customWidth="1"/>
    <col min="12044" max="12288" width="11.42578125" style="134"/>
    <col min="12289" max="12289" width="4" style="134" customWidth="1"/>
    <col min="12290" max="12290" width="106.7109375" style="134" customWidth="1"/>
    <col min="12291" max="12299" width="20.7109375" style="134" customWidth="1"/>
    <col min="12300" max="12544" width="11.42578125" style="134"/>
    <col min="12545" max="12545" width="4" style="134" customWidth="1"/>
    <col min="12546" max="12546" width="106.7109375" style="134" customWidth="1"/>
    <col min="12547" max="12555" width="20.7109375" style="134" customWidth="1"/>
    <col min="12556" max="12800" width="11.42578125" style="134"/>
    <col min="12801" max="12801" width="4" style="134" customWidth="1"/>
    <col min="12802" max="12802" width="106.7109375" style="134" customWidth="1"/>
    <col min="12803" max="12811" width="20.7109375" style="134" customWidth="1"/>
    <col min="12812" max="13056" width="11.42578125" style="134"/>
    <col min="13057" max="13057" width="4" style="134" customWidth="1"/>
    <col min="13058" max="13058" width="106.7109375" style="134" customWidth="1"/>
    <col min="13059" max="13067" width="20.7109375" style="134" customWidth="1"/>
    <col min="13068" max="13312" width="11.42578125" style="134"/>
    <col min="13313" max="13313" width="4" style="134" customWidth="1"/>
    <col min="13314" max="13314" width="106.7109375" style="134" customWidth="1"/>
    <col min="13315" max="13323" width="20.7109375" style="134" customWidth="1"/>
    <col min="13324" max="13568" width="11.42578125" style="134"/>
    <col min="13569" max="13569" width="4" style="134" customWidth="1"/>
    <col min="13570" max="13570" width="106.7109375" style="134" customWidth="1"/>
    <col min="13571" max="13579" width="20.7109375" style="134" customWidth="1"/>
    <col min="13580" max="13824" width="11.42578125" style="134"/>
    <col min="13825" max="13825" width="4" style="134" customWidth="1"/>
    <col min="13826" max="13826" width="106.7109375" style="134" customWidth="1"/>
    <col min="13827" max="13835" width="20.7109375" style="134" customWidth="1"/>
    <col min="13836" max="14080" width="11.42578125" style="134"/>
    <col min="14081" max="14081" width="4" style="134" customWidth="1"/>
    <col min="14082" max="14082" width="106.7109375" style="134" customWidth="1"/>
    <col min="14083" max="14091" width="20.7109375" style="134" customWidth="1"/>
    <col min="14092" max="14336" width="11.42578125" style="134"/>
    <col min="14337" max="14337" width="4" style="134" customWidth="1"/>
    <col min="14338" max="14338" width="106.7109375" style="134" customWidth="1"/>
    <col min="14339" max="14347" width="20.7109375" style="134" customWidth="1"/>
    <col min="14348" max="14592" width="11.42578125" style="134"/>
    <col min="14593" max="14593" width="4" style="134" customWidth="1"/>
    <col min="14594" max="14594" width="106.7109375" style="134" customWidth="1"/>
    <col min="14595" max="14603" width="20.7109375" style="134" customWidth="1"/>
    <col min="14604" max="14848" width="11.42578125" style="134"/>
    <col min="14849" max="14849" width="4" style="134" customWidth="1"/>
    <col min="14850" max="14850" width="106.7109375" style="134" customWidth="1"/>
    <col min="14851" max="14859" width="20.7109375" style="134" customWidth="1"/>
    <col min="14860" max="15104" width="11.42578125" style="134"/>
    <col min="15105" max="15105" width="4" style="134" customWidth="1"/>
    <col min="15106" max="15106" width="106.7109375" style="134" customWidth="1"/>
    <col min="15107" max="15115" width="20.7109375" style="134" customWidth="1"/>
    <col min="15116" max="15360" width="11.42578125" style="134"/>
    <col min="15361" max="15361" width="4" style="134" customWidth="1"/>
    <col min="15362" max="15362" width="106.7109375" style="134" customWidth="1"/>
    <col min="15363" max="15371" width="20.7109375" style="134" customWidth="1"/>
    <col min="15372" max="15616" width="11.42578125" style="134"/>
    <col min="15617" max="15617" width="4" style="134" customWidth="1"/>
    <col min="15618" max="15618" width="106.7109375" style="134" customWidth="1"/>
    <col min="15619" max="15627" width="20.7109375" style="134" customWidth="1"/>
    <col min="15628" max="15872" width="11.42578125" style="134"/>
    <col min="15873" max="15873" width="4" style="134" customWidth="1"/>
    <col min="15874" max="15874" width="106.7109375" style="134" customWidth="1"/>
    <col min="15875" max="15883" width="20.7109375" style="134" customWidth="1"/>
    <col min="15884" max="16128" width="11.42578125" style="134"/>
    <col min="16129" max="16129" width="4" style="134" customWidth="1"/>
    <col min="16130" max="16130" width="106.7109375" style="134" customWidth="1"/>
    <col min="16131" max="16139" width="20.7109375" style="134" customWidth="1"/>
    <col min="16140" max="16384" width="11.42578125" style="134"/>
  </cols>
  <sheetData>
    <row r="1" spans="1:15" ht="18" customHeight="1" x14ac:dyDescent="0.25">
      <c r="A1" s="518" t="s">
        <v>189</v>
      </c>
      <c r="B1" s="519"/>
      <c r="C1" s="519"/>
      <c r="D1" s="519"/>
      <c r="E1" s="519"/>
      <c r="F1" s="519"/>
      <c r="G1" s="519"/>
      <c r="H1" s="519"/>
      <c r="I1" s="519"/>
      <c r="J1" s="519"/>
      <c r="K1" s="520"/>
    </row>
    <row r="2" spans="1:15" ht="18" customHeight="1" x14ac:dyDescent="0.25">
      <c r="A2" s="521" t="s">
        <v>190</v>
      </c>
      <c r="B2" s="522"/>
      <c r="C2" s="522"/>
      <c r="D2" s="522"/>
      <c r="E2" s="522"/>
      <c r="F2" s="522"/>
      <c r="G2" s="522"/>
      <c r="H2" s="522"/>
      <c r="I2" s="522"/>
      <c r="J2" s="522"/>
      <c r="K2" s="523"/>
    </row>
    <row r="3" spans="1:15" ht="18" customHeight="1" x14ac:dyDescent="0.25">
      <c r="A3" s="521" t="s">
        <v>217</v>
      </c>
      <c r="B3" s="522"/>
      <c r="C3" s="522"/>
      <c r="D3" s="522"/>
      <c r="E3" s="522"/>
      <c r="F3" s="522"/>
      <c r="G3" s="522"/>
      <c r="H3" s="522"/>
      <c r="I3" s="522"/>
      <c r="J3" s="522"/>
      <c r="K3" s="523"/>
    </row>
    <row r="4" spans="1:15" ht="18" customHeight="1" thickBot="1" x14ac:dyDescent="0.3">
      <c r="A4" s="524" t="s">
        <v>218</v>
      </c>
      <c r="B4" s="525"/>
      <c r="C4" s="525"/>
      <c r="D4" s="525"/>
      <c r="E4" s="525"/>
      <c r="F4" s="525"/>
      <c r="G4" s="525"/>
      <c r="H4" s="525"/>
      <c r="I4" s="525"/>
      <c r="J4" s="525"/>
      <c r="K4" s="526"/>
    </row>
    <row r="5" spans="1:15" ht="15" customHeight="1" thickBot="1" x14ac:dyDescent="0.25">
      <c r="A5" s="135"/>
      <c r="B5" s="135"/>
      <c r="C5" s="135"/>
      <c r="D5" s="135"/>
      <c r="E5" s="135"/>
      <c r="F5" s="135"/>
      <c r="G5" s="135"/>
      <c r="H5" s="135"/>
      <c r="I5" s="135"/>
      <c r="J5" s="135"/>
      <c r="K5" s="135"/>
    </row>
    <row r="6" spans="1:15" ht="60" customHeight="1" x14ac:dyDescent="0.2">
      <c r="A6" s="527" t="s">
        <v>219</v>
      </c>
      <c r="B6" s="528"/>
      <c r="C6" s="136" t="s">
        <v>220</v>
      </c>
      <c r="D6" s="137" t="s">
        <v>221</v>
      </c>
      <c r="E6" s="138" t="s">
        <v>222</v>
      </c>
      <c r="F6" s="139" t="s">
        <v>223</v>
      </c>
      <c r="G6" s="140" t="s">
        <v>224</v>
      </c>
      <c r="H6" s="139" t="s">
        <v>225</v>
      </c>
      <c r="I6" s="139" t="s">
        <v>226</v>
      </c>
      <c r="J6" s="141" t="s">
        <v>227</v>
      </c>
      <c r="K6" s="142" t="s">
        <v>228</v>
      </c>
    </row>
    <row r="7" spans="1:15" ht="13.5" thickBot="1" x14ac:dyDescent="0.25">
      <c r="A7" s="529"/>
      <c r="B7" s="530"/>
      <c r="C7" s="143" t="s">
        <v>229</v>
      </c>
      <c r="D7" s="144" t="s">
        <v>0</v>
      </c>
      <c r="E7" s="145" t="s">
        <v>0</v>
      </c>
      <c r="F7" s="146" t="s">
        <v>0</v>
      </c>
      <c r="G7" s="147" t="s">
        <v>229</v>
      </c>
      <c r="H7" s="146" t="s">
        <v>0</v>
      </c>
      <c r="I7" s="146" t="s">
        <v>0</v>
      </c>
      <c r="J7" s="148" t="s">
        <v>0</v>
      </c>
      <c r="K7" s="149" t="s">
        <v>0</v>
      </c>
    </row>
    <row r="8" spans="1:15" ht="13.5" thickBot="1" x14ac:dyDescent="0.25">
      <c r="C8" s="150"/>
      <c r="D8" s="150"/>
      <c r="E8" s="150"/>
      <c r="F8" s="150"/>
      <c r="G8" s="150"/>
    </row>
    <row r="9" spans="1:15" ht="18" customHeight="1" x14ac:dyDescent="0.2">
      <c r="A9" s="151">
        <v>1</v>
      </c>
      <c r="B9" s="152" t="s">
        <v>230</v>
      </c>
      <c r="C9" s="153">
        <v>0</v>
      </c>
      <c r="D9" s="154">
        <v>0</v>
      </c>
      <c r="E9" s="155">
        <v>0</v>
      </c>
      <c r="F9" s="156">
        <v>0</v>
      </c>
      <c r="G9" s="157">
        <v>0</v>
      </c>
      <c r="H9" s="158">
        <v>0</v>
      </c>
      <c r="I9" s="159">
        <v>0</v>
      </c>
      <c r="J9" s="156">
        <v>0</v>
      </c>
      <c r="K9" s="160">
        <v>0</v>
      </c>
      <c r="L9" s="161"/>
      <c r="M9" s="161"/>
      <c r="N9" s="161"/>
      <c r="O9" s="161"/>
    </row>
    <row r="10" spans="1:15" ht="18" customHeight="1" x14ac:dyDescent="0.2">
      <c r="A10" s="162">
        <v>2</v>
      </c>
      <c r="B10" s="163" t="s">
        <v>231</v>
      </c>
      <c r="C10" s="164">
        <v>12336.2</v>
      </c>
      <c r="D10" s="165">
        <v>-56988.104123104225</v>
      </c>
      <c r="E10" s="166">
        <v>-56988.104123104225</v>
      </c>
      <c r="F10" s="167">
        <v>-23097.91675033811</v>
      </c>
      <c r="G10" s="168">
        <v>0</v>
      </c>
      <c r="H10" s="169">
        <v>0</v>
      </c>
      <c r="I10" s="170">
        <v>0</v>
      </c>
      <c r="J10" s="167">
        <v>0</v>
      </c>
      <c r="K10" s="171">
        <v>-23097.91675033811</v>
      </c>
      <c r="L10" s="161"/>
      <c r="M10" s="172"/>
      <c r="N10" s="161"/>
      <c r="O10" s="161"/>
    </row>
    <row r="11" spans="1:15" ht="18" customHeight="1" x14ac:dyDescent="0.2">
      <c r="A11" s="162">
        <v>3</v>
      </c>
      <c r="B11" s="163" t="s">
        <v>232</v>
      </c>
      <c r="C11" s="164">
        <v>0</v>
      </c>
      <c r="D11" s="165">
        <v>0</v>
      </c>
      <c r="E11" s="166">
        <v>0</v>
      </c>
      <c r="F11" s="167">
        <v>0</v>
      </c>
      <c r="G11" s="168">
        <v>0</v>
      </c>
      <c r="H11" s="169">
        <v>0</v>
      </c>
      <c r="I11" s="170">
        <v>0</v>
      </c>
      <c r="J11" s="167">
        <v>0</v>
      </c>
      <c r="K11" s="171">
        <v>0</v>
      </c>
      <c r="L11" s="161"/>
      <c r="M11" s="161"/>
      <c r="N11" s="161"/>
      <c r="O11" s="161"/>
    </row>
    <row r="12" spans="1:15" ht="18" customHeight="1" x14ac:dyDescent="0.2">
      <c r="A12" s="162">
        <v>4</v>
      </c>
      <c r="B12" s="163" t="s">
        <v>233</v>
      </c>
      <c r="C12" s="164">
        <v>4365</v>
      </c>
      <c r="D12" s="165">
        <v>-20164.481323045184</v>
      </c>
      <c r="E12" s="166">
        <v>-20164.481323045184</v>
      </c>
      <c r="F12" s="167">
        <v>-19540.837570786054</v>
      </c>
      <c r="G12" s="168">
        <v>0</v>
      </c>
      <c r="H12" s="169">
        <v>0</v>
      </c>
      <c r="I12" s="170">
        <v>0</v>
      </c>
      <c r="J12" s="167">
        <v>0</v>
      </c>
      <c r="K12" s="171">
        <v>-19540.837570786054</v>
      </c>
      <c r="L12" s="161"/>
      <c r="M12" s="161"/>
      <c r="N12" s="161"/>
      <c r="O12" s="161"/>
    </row>
    <row r="13" spans="1:15" ht="18" customHeight="1" x14ac:dyDescent="0.2">
      <c r="A13" s="162">
        <v>5</v>
      </c>
      <c r="B13" s="163" t="s">
        <v>234</v>
      </c>
      <c r="C13" s="164">
        <v>111960</v>
      </c>
      <c r="D13" s="165">
        <v>-517208.5518735713</v>
      </c>
      <c r="E13" s="166">
        <v>-517208.5518735713</v>
      </c>
      <c r="F13" s="167">
        <v>-52131.99810551363</v>
      </c>
      <c r="G13" s="168">
        <v>0</v>
      </c>
      <c r="H13" s="169">
        <v>0</v>
      </c>
      <c r="I13" s="170">
        <v>0</v>
      </c>
      <c r="J13" s="167">
        <v>0</v>
      </c>
      <c r="K13" s="171">
        <v>-52131.99810551363</v>
      </c>
      <c r="L13" s="161"/>
      <c r="M13" s="161"/>
      <c r="N13" s="161"/>
      <c r="O13" s="161"/>
    </row>
    <row r="14" spans="1:15" ht="18" customHeight="1" x14ac:dyDescent="0.2">
      <c r="A14" s="162">
        <v>6</v>
      </c>
      <c r="B14" s="163" t="s">
        <v>235</v>
      </c>
      <c r="C14" s="164">
        <v>0</v>
      </c>
      <c r="D14" s="165">
        <v>0</v>
      </c>
      <c r="E14" s="166">
        <v>0</v>
      </c>
      <c r="F14" s="167">
        <v>0</v>
      </c>
      <c r="G14" s="168">
        <v>0</v>
      </c>
      <c r="H14" s="169">
        <v>0</v>
      </c>
      <c r="I14" s="170">
        <v>0</v>
      </c>
      <c r="J14" s="167">
        <v>0</v>
      </c>
      <c r="K14" s="171">
        <v>0</v>
      </c>
      <c r="L14" s="161"/>
      <c r="M14" s="161"/>
      <c r="N14" s="161"/>
      <c r="O14" s="161"/>
    </row>
    <row r="15" spans="1:15" ht="18" customHeight="1" x14ac:dyDescent="0.2">
      <c r="A15" s="162">
        <v>7</v>
      </c>
      <c r="B15" s="163" t="s">
        <v>236</v>
      </c>
      <c r="C15" s="164">
        <v>0</v>
      </c>
      <c r="D15" s="165">
        <v>0</v>
      </c>
      <c r="E15" s="166">
        <v>0</v>
      </c>
      <c r="F15" s="167">
        <v>0</v>
      </c>
      <c r="G15" s="168">
        <v>0</v>
      </c>
      <c r="H15" s="169">
        <v>0</v>
      </c>
      <c r="I15" s="170">
        <v>0</v>
      </c>
      <c r="J15" s="167">
        <v>0</v>
      </c>
      <c r="K15" s="171">
        <v>0</v>
      </c>
      <c r="L15" s="161"/>
      <c r="M15" s="161"/>
      <c r="N15" s="161"/>
      <c r="O15" s="161"/>
    </row>
    <row r="16" spans="1:15" ht="18" customHeight="1" x14ac:dyDescent="0.2">
      <c r="A16" s="162">
        <v>8</v>
      </c>
      <c r="B16" s="163" t="s">
        <v>237</v>
      </c>
      <c r="C16" s="164">
        <v>8000</v>
      </c>
      <c r="D16" s="165">
        <v>-36956.666800540988</v>
      </c>
      <c r="E16" s="166">
        <v>-36956.666800540988</v>
      </c>
      <c r="F16" s="167">
        <v>-18478.333400270494</v>
      </c>
      <c r="G16" s="168">
        <v>0</v>
      </c>
      <c r="H16" s="169">
        <v>0</v>
      </c>
      <c r="I16" s="170">
        <v>0</v>
      </c>
      <c r="J16" s="167">
        <v>0</v>
      </c>
      <c r="K16" s="171">
        <v>-18478.333400270494</v>
      </c>
      <c r="L16" s="161"/>
      <c r="M16" s="161"/>
      <c r="N16" s="161"/>
      <c r="O16" s="161"/>
    </row>
    <row r="17" spans="1:15" ht="18" customHeight="1" x14ac:dyDescent="0.2">
      <c r="A17" s="162">
        <v>9</v>
      </c>
      <c r="B17" s="163" t="s">
        <v>238</v>
      </c>
      <c r="C17" s="164">
        <v>0</v>
      </c>
      <c r="D17" s="165">
        <v>0</v>
      </c>
      <c r="E17" s="166">
        <v>0</v>
      </c>
      <c r="F17" s="167">
        <v>0</v>
      </c>
      <c r="G17" s="168">
        <v>0</v>
      </c>
      <c r="H17" s="169">
        <v>0</v>
      </c>
      <c r="I17" s="170">
        <v>0</v>
      </c>
      <c r="J17" s="167">
        <v>0</v>
      </c>
      <c r="K17" s="171">
        <v>0</v>
      </c>
      <c r="L17" s="161"/>
      <c r="M17" s="161"/>
      <c r="N17" s="161"/>
      <c r="O17" s="161"/>
    </row>
    <row r="18" spans="1:15" ht="18" customHeight="1" x14ac:dyDescent="0.2">
      <c r="A18" s="162">
        <v>10</v>
      </c>
      <c r="B18" s="163" t="s">
        <v>239</v>
      </c>
      <c r="C18" s="164">
        <v>11000</v>
      </c>
      <c r="D18" s="165">
        <v>-50815.41685074383</v>
      </c>
      <c r="E18" s="166">
        <v>-50815.41685074383</v>
      </c>
      <c r="F18" s="167">
        <v>0</v>
      </c>
      <c r="G18" s="168">
        <v>0</v>
      </c>
      <c r="H18" s="169">
        <v>0</v>
      </c>
      <c r="I18" s="170">
        <v>0</v>
      </c>
      <c r="J18" s="167">
        <v>0</v>
      </c>
      <c r="K18" s="171">
        <v>0</v>
      </c>
      <c r="L18" s="161"/>
      <c r="M18" s="161"/>
      <c r="N18" s="161"/>
      <c r="O18" s="161"/>
    </row>
    <row r="19" spans="1:15" ht="18" customHeight="1" x14ac:dyDescent="0.2">
      <c r="A19" s="162">
        <v>11</v>
      </c>
      <c r="B19" s="163" t="s">
        <v>240</v>
      </c>
      <c r="C19" s="164">
        <v>0</v>
      </c>
      <c r="D19" s="165">
        <v>0</v>
      </c>
      <c r="E19" s="166">
        <v>0</v>
      </c>
      <c r="F19" s="167">
        <v>0</v>
      </c>
      <c r="G19" s="168">
        <v>0</v>
      </c>
      <c r="H19" s="169">
        <v>0</v>
      </c>
      <c r="I19" s="170">
        <v>0</v>
      </c>
      <c r="J19" s="167">
        <v>0</v>
      </c>
      <c r="K19" s="171">
        <v>0</v>
      </c>
      <c r="L19" s="161"/>
      <c r="M19" s="161"/>
      <c r="N19" s="161"/>
      <c r="O19" s="161"/>
    </row>
    <row r="20" spans="1:15" ht="18" customHeight="1" x14ac:dyDescent="0.2">
      <c r="A20" s="162">
        <v>12</v>
      </c>
      <c r="B20" s="163" t="s">
        <v>241</v>
      </c>
      <c r="C20" s="164">
        <v>91026.599999999991</v>
      </c>
      <c r="D20" s="165">
        <v>-420504.96577326569</v>
      </c>
      <c r="E20" s="166">
        <v>-420504.96577326569</v>
      </c>
      <c r="F20" s="167">
        <v>-4142.812544577173</v>
      </c>
      <c r="G20" s="168">
        <v>0</v>
      </c>
      <c r="H20" s="169">
        <v>0</v>
      </c>
      <c r="I20" s="170">
        <v>0</v>
      </c>
      <c r="J20" s="167">
        <v>0</v>
      </c>
      <c r="K20" s="171">
        <v>-4142.812544577173</v>
      </c>
      <c r="L20" s="161"/>
      <c r="M20" s="161"/>
      <c r="N20" s="161"/>
      <c r="O20" s="161"/>
    </row>
    <row r="21" spans="1:15" ht="18" customHeight="1" x14ac:dyDescent="0.2">
      <c r="A21" s="162">
        <v>13</v>
      </c>
      <c r="B21" s="163" t="s">
        <v>242</v>
      </c>
      <c r="C21" s="164">
        <v>15927.2</v>
      </c>
      <c r="D21" s="165">
        <v>-73577.027933197111</v>
      </c>
      <c r="E21" s="166">
        <v>-73577.027933197111</v>
      </c>
      <c r="F21" s="167">
        <v>0</v>
      </c>
      <c r="G21" s="168">
        <v>0</v>
      </c>
      <c r="H21" s="169">
        <v>0</v>
      </c>
      <c r="I21" s="170">
        <v>0</v>
      </c>
      <c r="J21" s="167">
        <v>0</v>
      </c>
      <c r="K21" s="171">
        <v>0</v>
      </c>
      <c r="L21" s="161"/>
      <c r="M21" s="161"/>
      <c r="N21" s="161"/>
      <c r="O21" s="161"/>
    </row>
    <row r="22" spans="1:15" ht="18" customHeight="1" x14ac:dyDescent="0.2">
      <c r="A22" s="162">
        <v>14</v>
      </c>
      <c r="B22" s="163" t="s">
        <v>243</v>
      </c>
      <c r="C22" s="164">
        <v>0</v>
      </c>
      <c r="D22" s="165">
        <v>0</v>
      </c>
      <c r="E22" s="166">
        <v>0</v>
      </c>
      <c r="F22" s="167">
        <v>0</v>
      </c>
      <c r="G22" s="168">
        <v>0</v>
      </c>
      <c r="H22" s="169">
        <v>0</v>
      </c>
      <c r="I22" s="170">
        <v>0</v>
      </c>
      <c r="J22" s="167">
        <v>0</v>
      </c>
      <c r="K22" s="171">
        <v>0</v>
      </c>
      <c r="L22" s="161"/>
      <c r="M22" s="161"/>
      <c r="N22" s="161"/>
      <c r="O22" s="161"/>
    </row>
    <row r="23" spans="1:15" ht="18" customHeight="1" x14ac:dyDescent="0.2">
      <c r="A23" s="162">
        <v>15</v>
      </c>
      <c r="B23" s="163" t="s">
        <v>244</v>
      </c>
      <c r="C23" s="164">
        <v>0</v>
      </c>
      <c r="D23" s="165">
        <v>0</v>
      </c>
      <c r="E23" s="166">
        <v>0</v>
      </c>
      <c r="F23" s="167">
        <v>0</v>
      </c>
      <c r="G23" s="168">
        <v>0</v>
      </c>
      <c r="H23" s="169">
        <v>0</v>
      </c>
      <c r="I23" s="170">
        <v>0</v>
      </c>
      <c r="J23" s="167">
        <v>0</v>
      </c>
      <c r="K23" s="171">
        <v>0</v>
      </c>
      <c r="L23" s="161"/>
      <c r="M23" s="161"/>
      <c r="N23" s="161"/>
      <c r="O23" s="161"/>
    </row>
    <row r="24" spans="1:15" ht="18" customHeight="1" x14ac:dyDescent="0.2">
      <c r="A24" s="162">
        <v>16</v>
      </c>
      <c r="B24" s="163" t="s">
        <v>245</v>
      </c>
      <c r="C24" s="164">
        <v>2100</v>
      </c>
      <c r="D24" s="165">
        <v>-9701.1250351420131</v>
      </c>
      <c r="E24" s="166">
        <v>-9701.1250351420131</v>
      </c>
      <c r="F24" s="167">
        <v>0</v>
      </c>
      <c r="G24" s="168">
        <v>0</v>
      </c>
      <c r="H24" s="169">
        <v>0</v>
      </c>
      <c r="I24" s="170">
        <v>0</v>
      </c>
      <c r="J24" s="167">
        <v>0</v>
      </c>
      <c r="K24" s="171">
        <v>0</v>
      </c>
      <c r="L24" s="161"/>
      <c r="M24" s="161"/>
      <c r="N24" s="161"/>
      <c r="O24" s="161"/>
    </row>
    <row r="25" spans="1:15" ht="18" customHeight="1" x14ac:dyDescent="0.2">
      <c r="A25" s="162">
        <v>17</v>
      </c>
      <c r="B25" s="163" t="s">
        <v>246</v>
      </c>
      <c r="C25" s="164">
        <v>0</v>
      </c>
      <c r="D25" s="165">
        <v>0</v>
      </c>
      <c r="E25" s="166">
        <v>0</v>
      </c>
      <c r="F25" s="167">
        <v>0</v>
      </c>
      <c r="G25" s="168">
        <v>0</v>
      </c>
      <c r="H25" s="169">
        <v>0</v>
      </c>
      <c r="I25" s="170">
        <v>0</v>
      </c>
      <c r="J25" s="167">
        <v>0</v>
      </c>
      <c r="K25" s="171">
        <v>0</v>
      </c>
      <c r="L25" s="161"/>
      <c r="M25" s="161"/>
      <c r="N25" s="161"/>
      <c r="O25" s="161"/>
    </row>
    <row r="26" spans="1:15" ht="18" customHeight="1" x14ac:dyDescent="0.2">
      <c r="A26" s="162">
        <v>18</v>
      </c>
      <c r="B26" s="163" t="s">
        <v>247</v>
      </c>
      <c r="C26" s="164">
        <v>593.29999999999995</v>
      </c>
      <c r="D26" s="165">
        <v>-2740.7988015951219</v>
      </c>
      <c r="E26" s="166">
        <v>-2740.7988015951219</v>
      </c>
      <c r="F26" s="167">
        <v>0</v>
      </c>
      <c r="G26" s="168">
        <v>0</v>
      </c>
      <c r="H26" s="169">
        <v>0</v>
      </c>
      <c r="I26" s="170">
        <v>0</v>
      </c>
      <c r="J26" s="167">
        <v>0</v>
      </c>
      <c r="K26" s="171">
        <v>0</v>
      </c>
      <c r="L26" s="161"/>
      <c r="M26" s="161"/>
      <c r="N26" s="161"/>
      <c r="O26" s="161"/>
    </row>
    <row r="27" spans="1:15" ht="18" customHeight="1" x14ac:dyDescent="0.2">
      <c r="A27" s="162">
        <v>19</v>
      </c>
      <c r="B27" s="163" t="s">
        <v>248</v>
      </c>
      <c r="C27" s="164">
        <v>0</v>
      </c>
      <c r="D27" s="165">
        <v>0</v>
      </c>
      <c r="E27" s="166">
        <v>0</v>
      </c>
      <c r="F27" s="167">
        <v>0</v>
      </c>
      <c r="G27" s="168">
        <v>0</v>
      </c>
      <c r="H27" s="169">
        <v>0</v>
      </c>
      <c r="I27" s="170">
        <v>0</v>
      </c>
      <c r="J27" s="167">
        <v>0</v>
      </c>
      <c r="K27" s="171">
        <v>0</v>
      </c>
      <c r="L27" s="161"/>
      <c r="M27" s="161"/>
      <c r="N27" s="161"/>
      <c r="O27" s="161"/>
    </row>
    <row r="28" spans="1:15" ht="18" customHeight="1" x14ac:dyDescent="0.2">
      <c r="A28" s="162">
        <v>20</v>
      </c>
      <c r="B28" s="163" t="s">
        <v>249</v>
      </c>
      <c r="C28" s="164">
        <v>3400</v>
      </c>
      <c r="D28" s="165">
        <v>-15706.583390229915</v>
      </c>
      <c r="E28" s="166">
        <v>-15706.583390229915</v>
      </c>
      <c r="F28" s="167">
        <v>-15706.583390229915</v>
      </c>
      <c r="G28" s="168">
        <v>0</v>
      </c>
      <c r="H28" s="169">
        <v>0</v>
      </c>
      <c r="I28" s="170">
        <v>0</v>
      </c>
      <c r="J28" s="167">
        <v>0</v>
      </c>
      <c r="K28" s="171">
        <v>-15706.583390229915</v>
      </c>
      <c r="L28" s="161"/>
      <c r="M28" s="161"/>
      <c r="N28" s="161"/>
      <c r="O28" s="161"/>
    </row>
    <row r="29" spans="1:15" ht="18" customHeight="1" x14ac:dyDescent="0.2">
      <c r="A29" s="162">
        <v>21</v>
      </c>
      <c r="B29" s="163" t="s">
        <v>250</v>
      </c>
      <c r="C29" s="164">
        <v>1184.4000000000001</v>
      </c>
      <c r="D29" s="165">
        <v>-5471.4345198200945</v>
      </c>
      <c r="E29" s="166">
        <v>-5471.4345198200945</v>
      </c>
      <c r="F29" s="167">
        <v>0</v>
      </c>
      <c r="G29" s="168">
        <v>0</v>
      </c>
      <c r="H29" s="169">
        <v>0</v>
      </c>
      <c r="I29" s="170">
        <v>0</v>
      </c>
      <c r="J29" s="167">
        <v>0</v>
      </c>
      <c r="K29" s="171">
        <v>0</v>
      </c>
      <c r="L29" s="161"/>
      <c r="M29" s="161"/>
      <c r="N29" s="161"/>
      <c r="O29" s="161"/>
    </row>
    <row r="30" spans="1:15" ht="18" customHeight="1" x14ac:dyDescent="0.2">
      <c r="A30" s="162">
        <v>22</v>
      </c>
      <c r="B30" s="163" t="s">
        <v>251</v>
      </c>
      <c r="C30" s="164">
        <v>0</v>
      </c>
      <c r="D30" s="165">
        <v>0</v>
      </c>
      <c r="E30" s="166">
        <v>0</v>
      </c>
      <c r="F30" s="167">
        <v>0</v>
      </c>
      <c r="G30" s="168">
        <v>0</v>
      </c>
      <c r="H30" s="169">
        <v>0</v>
      </c>
      <c r="I30" s="170">
        <v>0</v>
      </c>
      <c r="J30" s="167">
        <v>0</v>
      </c>
      <c r="K30" s="171">
        <v>0</v>
      </c>
      <c r="L30" s="161"/>
      <c r="M30" s="161"/>
      <c r="N30" s="161"/>
      <c r="O30" s="161"/>
    </row>
    <row r="31" spans="1:15" ht="18" customHeight="1" x14ac:dyDescent="0.2">
      <c r="A31" s="162">
        <v>23</v>
      </c>
      <c r="B31" s="163" t="s">
        <v>252</v>
      </c>
      <c r="C31" s="164">
        <v>6000</v>
      </c>
      <c r="D31" s="165">
        <v>-27717.500100405759</v>
      </c>
      <c r="E31" s="166">
        <v>-27717.500100405759</v>
      </c>
      <c r="F31" s="167">
        <v>0</v>
      </c>
      <c r="G31" s="168">
        <v>0</v>
      </c>
      <c r="H31" s="169">
        <v>0</v>
      </c>
      <c r="I31" s="170">
        <v>0</v>
      </c>
      <c r="J31" s="167">
        <v>0</v>
      </c>
      <c r="K31" s="171">
        <v>0</v>
      </c>
      <c r="L31" s="161"/>
      <c r="M31" s="161"/>
      <c r="N31" s="161"/>
      <c r="O31" s="161"/>
    </row>
    <row r="32" spans="1:15" ht="18" customHeight="1" x14ac:dyDescent="0.2">
      <c r="A32" s="162">
        <v>24</v>
      </c>
      <c r="B32" s="163" t="s">
        <v>253</v>
      </c>
      <c r="C32" s="164">
        <v>33162</v>
      </c>
      <c r="D32" s="165">
        <v>-153194.62305494244</v>
      </c>
      <c r="E32" s="166">
        <v>-153194.62305494244</v>
      </c>
      <c r="F32" s="167">
        <v>-153194.62305494244</v>
      </c>
      <c r="G32" s="168">
        <v>0</v>
      </c>
      <c r="H32" s="169">
        <v>0</v>
      </c>
      <c r="I32" s="170">
        <v>0</v>
      </c>
      <c r="J32" s="167">
        <v>0</v>
      </c>
      <c r="K32" s="171">
        <v>-153194.62305494244</v>
      </c>
      <c r="L32" s="161"/>
      <c r="M32" s="161"/>
      <c r="N32" s="161"/>
      <c r="O32" s="161"/>
    </row>
    <row r="33" spans="1:15" ht="18" customHeight="1" x14ac:dyDescent="0.2">
      <c r="A33" s="162">
        <v>25</v>
      </c>
      <c r="B33" s="163" t="s">
        <v>254</v>
      </c>
      <c r="C33" s="164">
        <v>397618</v>
      </c>
      <c r="D33" s="165">
        <v>-1836829.4924871882</v>
      </c>
      <c r="E33" s="166">
        <v>-1836829.4924871882</v>
      </c>
      <c r="F33" s="167">
        <v>-851407.68975086266</v>
      </c>
      <c r="G33" s="168">
        <v>0</v>
      </c>
      <c r="H33" s="169">
        <v>0</v>
      </c>
      <c r="I33" s="170">
        <v>0</v>
      </c>
      <c r="J33" s="167">
        <v>0</v>
      </c>
      <c r="K33" s="171">
        <v>-851407.68975086266</v>
      </c>
      <c r="L33" s="161"/>
      <c r="M33" s="161"/>
      <c r="N33" s="161"/>
      <c r="O33" s="161"/>
    </row>
    <row r="34" spans="1:15" ht="18" customHeight="1" x14ac:dyDescent="0.2">
      <c r="A34" s="162">
        <v>26</v>
      </c>
      <c r="B34" s="163" t="s">
        <v>255</v>
      </c>
      <c r="C34" s="164">
        <v>33685</v>
      </c>
      <c r="D34" s="165">
        <v>-155610.66514702782</v>
      </c>
      <c r="E34" s="166">
        <v>-155610.66514702782</v>
      </c>
      <c r="F34" s="167">
        <v>-73502.190682925837</v>
      </c>
      <c r="G34" s="168">
        <v>0</v>
      </c>
      <c r="H34" s="169">
        <v>0</v>
      </c>
      <c r="I34" s="170">
        <v>0</v>
      </c>
      <c r="J34" s="167">
        <v>0</v>
      </c>
      <c r="K34" s="171">
        <v>-73502.190682925837</v>
      </c>
      <c r="L34" s="161"/>
      <c r="M34" s="161"/>
      <c r="N34" s="161"/>
      <c r="O34" s="161"/>
    </row>
    <row r="35" spans="1:15" ht="18" customHeight="1" x14ac:dyDescent="0.2">
      <c r="A35" s="162">
        <v>27</v>
      </c>
      <c r="B35" s="163" t="s">
        <v>256</v>
      </c>
      <c r="C35" s="164">
        <v>120000</v>
      </c>
      <c r="D35" s="165">
        <v>-554350.00200811494</v>
      </c>
      <c r="E35" s="166">
        <v>-554350.00200811494</v>
      </c>
      <c r="F35" s="167">
        <v>-277175.00100405747</v>
      </c>
      <c r="G35" s="168">
        <v>0</v>
      </c>
      <c r="H35" s="169">
        <v>0</v>
      </c>
      <c r="I35" s="170">
        <v>0</v>
      </c>
      <c r="J35" s="167">
        <v>0</v>
      </c>
      <c r="K35" s="171">
        <v>-277175.00100405747</v>
      </c>
      <c r="L35" s="161"/>
      <c r="M35" s="161"/>
      <c r="N35" s="161"/>
      <c r="O35" s="161"/>
    </row>
    <row r="36" spans="1:15" ht="18" customHeight="1" x14ac:dyDescent="0.2">
      <c r="A36" s="162">
        <v>28</v>
      </c>
      <c r="B36" s="163" t="s">
        <v>257</v>
      </c>
      <c r="C36" s="164">
        <v>43000</v>
      </c>
      <c r="D36" s="165">
        <v>-198642.08405290789</v>
      </c>
      <c r="E36" s="166">
        <v>-198642.08405290789</v>
      </c>
      <c r="F36" s="167">
        <v>0</v>
      </c>
      <c r="G36" s="168">
        <v>0</v>
      </c>
      <c r="H36" s="169">
        <v>0</v>
      </c>
      <c r="I36" s="170">
        <v>0</v>
      </c>
      <c r="J36" s="167">
        <v>0</v>
      </c>
      <c r="K36" s="171">
        <v>0</v>
      </c>
      <c r="L36" s="161"/>
      <c r="M36" s="161"/>
      <c r="N36" s="161"/>
      <c r="O36" s="161"/>
    </row>
    <row r="37" spans="1:15" ht="18" customHeight="1" x14ac:dyDescent="0.2">
      <c r="A37" s="162">
        <v>29</v>
      </c>
      <c r="B37" s="163" t="s">
        <v>258</v>
      </c>
      <c r="C37" s="164">
        <v>13528.6</v>
      </c>
      <c r="D37" s="165">
        <v>-62496.495309724887</v>
      </c>
      <c r="E37" s="166">
        <v>-62496.495309724887</v>
      </c>
      <c r="F37" s="167">
        <v>-27121.573848247048</v>
      </c>
      <c r="G37" s="168">
        <v>0</v>
      </c>
      <c r="H37" s="169">
        <v>0</v>
      </c>
      <c r="I37" s="170">
        <v>0</v>
      </c>
      <c r="J37" s="167">
        <v>0</v>
      </c>
      <c r="K37" s="171">
        <v>-27121.573848247048</v>
      </c>
      <c r="L37" s="161"/>
      <c r="M37" s="161"/>
      <c r="N37" s="161"/>
      <c r="O37" s="161"/>
    </row>
    <row r="38" spans="1:15" ht="18" customHeight="1" x14ac:dyDescent="0.2">
      <c r="A38" s="162">
        <v>30</v>
      </c>
      <c r="B38" s="163" t="s">
        <v>259</v>
      </c>
      <c r="C38" s="164">
        <v>43011</v>
      </c>
      <c r="D38" s="165">
        <v>-198692.89946975844</v>
      </c>
      <c r="E38" s="166">
        <v>-198692.89946975844</v>
      </c>
      <c r="F38" s="167">
        <v>-69293.750251014222</v>
      </c>
      <c r="G38" s="168">
        <v>0</v>
      </c>
      <c r="H38" s="169">
        <v>0</v>
      </c>
      <c r="I38" s="170">
        <v>0</v>
      </c>
      <c r="J38" s="167">
        <v>0</v>
      </c>
      <c r="K38" s="171">
        <v>-69293.750251014222</v>
      </c>
      <c r="L38" s="161"/>
      <c r="M38" s="161"/>
      <c r="N38" s="161"/>
      <c r="O38" s="161"/>
    </row>
    <row r="39" spans="1:15" ht="18" customHeight="1" x14ac:dyDescent="0.2">
      <c r="A39" s="162">
        <v>31</v>
      </c>
      <c r="B39" s="163" t="s">
        <v>260</v>
      </c>
      <c r="C39" s="164">
        <v>5000</v>
      </c>
      <c r="D39" s="165">
        <v>-23097.916750338114</v>
      </c>
      <c r="E39" s="166">
        <v>-23097.916750338114</v>
      </c>
      <c r="F39" s="167">
        <v>-23097.916750338114</v>
      </c>
      <c r="G39" s="168">
        <v>0</v>
      </c>
      <c r="H39" s="169">
        <v>0</v>
      </c>
      <c r="I39" s="170">
        <v>0</v>
      </c>
      <c r="J39" s="167">
        <v>0</v>
      </c>
      <c r="K39" s="171">
        <v>-23097.916750338114</v>
      </c>
      <c r="L39" s="161"/>
      <c r="M39" s="161"/>
      <c r="N39" s="161"/>
      <c r="O39" s="161"/>
    </row>
    <row r="40" spans="1:15" ht="18" customHeight="1" x14ac:dyDescent="0.2">
      <c r="A40" s="162">
        <v>32</v>
      </c>
      <c r="B40" s="163" t="s">
        <v>261</v>
      </c>
      <c r="C40" s="164">
        <v>0</v>
      </c>
      <c r="D40" s="165">
        <v>0</v>
      </c>
      <c r="E40" s="166">
        <v>0</v>
      </c>
      <c r="F40" s="167">
        <v>0</v>
      </c>
      <c r="G40" s="168">
        <v>0</v>
      </c>
      <c r="H40" s="169">
        <v>0</v>
      </c>
      <c r="I40" s="170">
        <v>0</v>
      </c>
      <c r="J40" s="167">
        <v>0</v>
      </c>
      <c r="K40" s="171">
        <v>0</v>
      </c>
      <c r="L40" s="161"/>
      <c r="M40" s="161"/>
      <c r="N40" s="161"/>
      <c r="O40" s="161"/>
    </row>
    <row r="41" spans="1:15" ht="18" customHeight="1" x14ac:dyDescent="0.2">
      <c r="A41" s="162">
        <v>33</v>
      </c>
      <c r="B41" s="163" t="s">
        <v>262</v>
      </c>
      <c r="C41" s="164">
        <v>14750</v>
      </c>
      <c r="D41" s="165">
        <v>-68138.854413497422</v>
      </c>
      <c r="E41" s="166">
        <v>-68138.854413497422</v>
      </c>
      <c r="F41" s="167">
        <v>0</v>
      </c>
      <c r="G41" s="168">
        <v>0</v>
      </c>
      <c r="H41" s="169">
        <v>0</v>
      </c>
      <c r="I41" s="170">
        <v>0</v>
      </c>
      <c r="J41" s="167">
        <v>0</v>
      </c>
      <c r="K41" s="171">
        <v>0</v>
      </c>
      <c r="L41" s="161"/>
      <c r="M41" s="161"/>
      <c r="N41" s="161"/>
      <c r="O41" s="161"/>
    </row>
    <row r="42" spans="1:15" ht="18" customHeight="1" x14ac:dyDescent="0.2">
      <c r="A42" s="162">
        <v>34</v>
      </c>
      <c r="B42" s="163" t="s">
        <v>263</v>
      </c>
      <c r="C42" s="164">
        <v>0</v>
      </c>
      <c r="D42" s="165">
        <v>0</v>
      </c>
      <c r="E42" s="166">
        <v>0</v>
      </c>
      <c r="F42" s="167">
        <v>0</v>
      </c>
      <c r="G42" s="168">
        <v>0</v>
      </c>
      <c r="H42" s="169">
        <v>0</v>
      </c>
      <c r="I42" s="170">
        <v>0</v>
      </c>
      <c r="J42" s="167">
        <v>0</v>
      </c>
      <c r="K42" s="171">
        <v>0</v>
      </c>
      <c r="L42" s="161"/>
      <c r="M42" s="161"/>
      <c r="N42" s="161"/>
      <c r="O42" s="161"/>
    </row>
    <row r="43" spans="1:15" ht="18" customHeight="1" x14ac:dyDescent="0.2">
      <c r="A43" s="162">
        <v>35</v>
      </c>
      <c r="B43" s="163" t="s">
        <v>264</v>
      </c>
      <c r="C43" s="164">
        <v>14180</v>
      </c>
      <c r="D43" s="165">
        <v>-65505.691903958876</v>
      </c>
      <c r="E43" s="166">
        <v>-65505.691903958876</v>
      </c>
      <c r="F43" s="167">
        <v>-18108.766732265045</v>
      </c>
      <c r="G43" s="168">
        <v>0</v>
      </c>
      <c r="H43" s="169">
        <v>0</v>
      </c>
      <c r="I43" s="170">
        <v>0</v>
      </c>
      <c r="J43" s="167">
        <v>0</v>
      </c>
      <c r="K43" s="171">
        <v>-18108.766732265045</v>
      </c>
      <c r="L43" s="161"/>
      <c r="M43" s="161"/>
      <c r="N43" s="161"/>
      <c r="O43" s="161"/>
    </row>
    <row r="44" spans="1:15" ht="18" customHeight="1" x14ac:dyDescent="0.2">
      <c r="A44" s="162">
        <v>36</v>
      </c>
      <c r="B44" s="163" t="s">
        <v>265</v>
      </c>
      <c r="C44" s="164">
        <v>38570</v>
      </c>
      <c r="D44" s="165">
        <v>-178177.32981210828</v>
      </c>
      <c r="E44" s="166">
        <v>-178177.32981210828</v>
      </c>
      <c r="F44" s="167">
        <v>-70679.625256034633</v>
      </c>
      <c r="G44" s="168">
        <v>0</v>
      </c>
      <c r="H44" s="169">
        <v>0</v>
      </c>
      <c r="I44" s="170">
        <v>0</v>
      </c>
      <c r="J44" s="167">
        <v>0</v>
      </c>
      <c r="K44" s="171">
        <v>-70679.625256034633</v>
      </c>
      <c r="L44" s="161"/>
      <c r="M44" s="161"/>
      <c r="N44" s="161"/>
      <c r="O44" s="161"/>
    </row>
    <row r="45" spans="1:15" ht="18" customHeight="1" x14ac:dyDescent="0.2">
      <c r="A45" s="162">
        <v>37</v>
      </c>
      <c r="B45" s="163" t="s">
        <v>266</v>
      </c>
      <c r="C45" s="164">
        <v>20000</v>
      </c>
      <c r="D45" s="165">
        <v>-92391.667001352456</v>
      </c>
      <c r="E45" s="166">
        <v>-92391.667001352456</v>
      </c>
      <c r="F45" s="167">
        <v>-46195.833500676228</v>
      </c>
      <c r="G45" s="168">
        <v>0</v>
      </c>
      <c r="H45" s="169">
        <v>0</v>
      </c>
      <c r="I45" s="170">
        <v>0</v>
      </c>
      <c r="J45" s="167">
        <v>0</v>
      </c>
      <c r="K45" s="171">
        <v>-46195.833500676228</v>
      </c>
      <c r="L45" s="161"/>
      <c r="M45" s="161"/>
      <c r="N45" s="161"/>
      <c r="O45" s="161"/>
    </row>
    <row r="46" spans="1:15" ht="18" customHeight="1" x14ac:dyDescent="0.2">
      <c r="A46" s="162">
        <v>38</v>
      </c>
      <c r="B46" s="163" t="s">
        <v>267</v>
      </c>
      <c r="C46" s="164">
        <v>8360</v>
      </c>
      <c r="D46" s="165">
        <v>-38619.716806565331</v>
      </c>
      <c r="E46" s="166">
        <v>-38619.716806565331</v>
      </c>
      <c r="F46" s="167">
        <v>-19309.858403282666</v>
      </c>
      <c r="G46" s="168">
        <v>0</v>
      </c>
      <c r="H46" s="169">
        <v>0</v>
      </c>
      <c r="I46" s="170">
        <v>0</v>
      </c>
      <c r="J46" s="167">
        <v>0</v>
      </c>
      <c r="K46" s="171">
        <v>-19309.858403282666</v>
      </c>
      <c r="L46" s="161"/>
      <c r="M46" s="161"/>
      <c r="N46" s="161"/>
      <c r="O46" s="161"/>
    </row>
    <row r="47" spans="1:15" ht="18" customHeight="1" x14ac:dyDescent="0.2">
      <c r="A47" s="162">
        <v>39</v>
      </c>
      <c r="B47" s="163" t="s">
        <v>268</v>
      </c>
      <c r="C47" s="164">
        <v>0</v>
      </c>
      <c r="D47" s="165">
        <v>0</v>
      </c>
      <c r="E47" s="166">
        <v>0</v>
      </c>
      <c r="F47" s="167">
        <v>0</v>
      </c>
      <c r="G47" s="168">
        <v>0</v>
      </c>
      <c r="H47" s="169">
        <v>0</v>
      </c>
      <c r="I47" s="170">
        <v>0</v>
      </c>
      <c r="J47" s="167">
        <v>0</v>
      </c>
      <c r="K47" s="171">
        <v>0</v>
      </c>
      <c r="L47" s="161"/>
      <c r="M47" s="161"/>
      <c r="N47" s="161"/>
      <c r="O47" s="161"/>
    </row>
    <row r="48" spans="1:15" ht="18" customHeight="1" x14ac:dyDescent="0.2">
      <c r="A48" s="162">
        <v>40</v>
      </c>
      <c r="B48" s="163" t="s">
        <v>269</v>
      </c>
      <c r="C48" s="164">
        <v>8000</v>
      </c>
      <c r="D48" s="165">
        <v>-36956.666800540988</v>
      </c>
      <c r="E48" s="166">
        <v>-36956.666800540988</v>
      </c>
      <c r="F48" s="167">
        <v>-13858.750050202874</v>
      </c>
      <c r="G48" s="168">
        <v>0</v>
      </c>
      <c r="H48" s="169">
        <v>0</v>
      </c>
      <c r="I48" s="170">
        <v>0</v>
      </c>
      <c r="J48" s="167">
        <v>0</v>
      </c>
      <c r="K48" s="171">
        <v>-13858.750050202874</v>
      </c>
      <c r="L48" s="161"/>
      <c r="M48" s="161"/>
      <c r="N48" s="161"/>
      <c r="O48" s="161"/>
    </row>
    <row r="49" spans="1:15" ht="18" customHeight="1" x14ac:dyDescent="0.2">
      <c r="A49" s="162">
        <v>41</v>
      </c>
      <c r="B49" s="163" t="s">
        <v>270</v>
      </c>
      <c r="C49" s="164">
        <v>60000</v>
      </c>
      <c r="D49" s="165">
        <v>-277175.00100405747</v>
      </c>
      <c r="E49" s="166">
        <v>-277175.00100405747</v>
      </c>
      <c r="F49" s="167">
        <v>0</v>
      </c>
      <c r="G49" s="168">
        <v>0</v>
      </c>
      <c r="H49" s="169">
        <v>0</v>
      </c>
      <c r="I49" s="170">
        <v>0</v>
      </c>
      <c r="J49" s="167">
        <v>0</v>
      </c>
      <c r="K49" s="171">
        <v>0</v>
      </c>
      <c r="L49" s="161"/>
      <c r="M49" s="161"/>
      <c r="N49" s="161"/>
      <c r="O49" s="161"/>
    </row>
    <row r="50" spans="1:15" ht="18" customHeight="1" x14ac:dyDescent="0.2">
      <c r="A50" s="162">
        <v>42</v>
      </c>
      <c r="B50" s="163" t="s">
        <v>271</v>
      </c>
      <c r="C50" s="164">
        <v>4398.3</v>
      </c>
      <c r="D50" s="165">
        <v>-20318.313448602425</v>
      </c>
      <c r="E50" s="166">
        <v>-20318.313448602425</v>
      </c>
      <c r="F50" s="167">
        <v>0</v>
      </c>
      <c r="G50" s="168">
        <v>0</v>
      </c>
      <c r="H50" s="169">
        <v>0</v>
      </c>
      <c r="I50" s="170">
        <v>0</v>
      </c>
      <c r="J50" s="167">
        <v>0</v>
      </c>
      <c r="K50" s="171">
        <v>0</v>
      </c>
      <c r="L50" s="161"/>
      <c r="M50" s="161"/>
      <c r="N50" s="161"/>
      <c r="O50" s="161"/>
    </row>
    <row r="51" spans="1:15" ht="18" customHeight="1" x14ac:dyDescent="0.2">
      <c r="A51" s="162">
        <v>43</v>
      </c>
      <c r="B51" s="163" t="s">
        <v>272</v>
      </c>
      <c r="C51" s="164">
        <v>0</v>
      </c>
      <c r="D51" s="165">
        <v>0</v>
      </c>
      <c r="E51" s="166">
        <v>0</v>
      </c>
      <c r="F51" s="167">
        <v>0</v>
      </c>
      <c r="G51" s="168">
        <v>0</v>
      </c>
      <c r="H51" s="169">
        <v>0</v>
      </c>
      <c r="I51" s="170">
        <v>0</v>
      </c>
      <c r="J51" s="167">
        <v>0</v>
      </c>
      <c r="K51" s="171">
        <v>0</v>
      </c>
      <c r="L51" s="161"/>
      <c r="M51" s="161"/>
      <c r="N51" s="161"/>
      <c r="O51" s="161"/>
    </row>
    <row r="52" spans="1:15" ht="18" customHeight="1" x14ac:dyDescent="0.2">
      <c r="A52" s="162">
        <v>44</v>
      </c>
      <c r="B52" s="163" t="s">
        <v>273</v>
      </c>
      <c r="C52" s="164">
        <v>3469.6</v>
      </c>
      <c r="D52" s="165">
        <v>-16028.106391394625</v>
      </c>
      <c r="E52" s="166">
        <v>-16028.106391394625</v>
      </c>
      <c r="F52" s="167">
        <v>-16028.106391394625</v>
      </c>
      <c r="G52" s="168">
        <v>0</v>
      </c>
      <c r="H52" s="169">
        <v>0</v>
      </c>
      <c r="I52" s="170">
        <v>0</v>
      </c>
      <c r="J52" s="167">
        <v>0</v>
      </c>
      <c r="K52" s="171">
        <v>-16028.106391394625</v>
      </c>
      <c r="L52" s="161"/>
      <c r="M52" s="161"/>
      <c r="N52" s="161"/>
      <c r="O52" s="161"/>
    </row>
    <row r="53" spans="1:15" ht="18.600000000000001" customHeight="1" x14ac:dyDescent="0.2">
      <c r="A53" s="162">
        <v>45</v>
      </c>
      <c r="B53" s="163" t="s">
        <v>274</v>
      </c>
      <c r="C53" s="164">
        <v>0</v>
      </c>
      <c r="D53" s="165">
        <v>0</v>
      </c>
      <c r="E53" s="166">
        <v>0</v>
      </c>
      <c r="F53" s="167">
        <v>0</v>
      </c>
      <c r="G53" s="168">
        <v>0</v>
      </c>
      <c r="H53" s="169">
        <v>0</v>
      </c>
      <c r="I53" s="170">
        <v>0</v>
      </c>
      <c r="J53" s="167">
        <v>0</v>
      </c>
      <c r="K53" s="171">
        <v>0</v>
      </c>
      <c r="L53" s="161"/>
      <c r="M53" s="161"/>
      <c r="N53" s="161"/>
      <c r="O53" s="161"/>
    </row>
    <row r="54" spans="1:15" ht="18.600000000000001" customHeight="1" x14ac:dyDescent="0.2">
      <c r="A54" s="162">
        <v>46</v>
      </c>
      <c r="B54" s="163" t="s">
        <v>275</v>
      </c>
      <c r="C54" s="164">
        <v>31019</v>
      </c>
      <c r="D54" s="165">
        <v>-143294.85593574768</v>
      </c>
      <c r="E54" s="166">
        <v>-143294.85593574768</v>
      </c>
      <c r="F54" s="167">
        <v>0</v>
      </c>
      <c r="G54" s="168">
        <v>0</v>
      </c>
      <c r="H54" s="169">
        <v>0</v>
      </c>
      <c r="I54" s="170">
        <v>0</v>
      </c>
      <c r="J54" s="167">
        <v>0</v>
      </c>
      <c r="K54" s="171">
        <v>0</v>
      </c>
      <c r="L54" s="161"/>
      <c r="M54" s="161"/>
      <c r="N54" s="161"/>
      <c r="O54" s="161"/>
    </row>
    <row r="55" spans="1:15" ht="18.600000000000001" customHeight="1" x14ac:dyDescent="0.2">
      <c r="A55" s="162">
        <v>47</v>
      </c>
      <c r="B55" s="163" t="s">
        <v>276</v>
      </c>
      <c r="C55" s="164">
        <v>15000</v>
      </c>
      <c r="D55" s="165">
        <v>-69293.750251014368</v>
      </c>
      <c r="E55" s="166">
        <v>-69293.750251014368</v>
      </c>
      <c r="F55" s="167">
        <v>-19152.792569380385</v>
      </c>
      <c r="G55" s="168">
        <v>0</v>
      </c>
      <c r="H55" s="169">
        <v>0</v>
      </c>
      <c r="I55" s="170">
        <v>0</v>
      </c>
      <c r="J55" s="167">
        <v>0</v>
      </c>
      <c r="K55" s="171">
        <v>-19152.792569380385</v>
      </c>
      <c r="L55" s="161"/>
      <c r="M55" s="161"/>
      <c r="N55" s="161"/>
      <c r="O55" s="161"/>
    </row>
    <row r="56" spans="1:15" ht="18.600000000000001" customHeight="1" x14ac:dyDescent="0.2">
      <c r="A56" s="162">
        <v>48</v>
      </c>
      <c r="B56" s="163" t="s">
        <v>277</v>
      </c>
      <c r="C56" s="164">
        <v>31500</v>
      </c>
      <c r="D56" s="165">
        <v>-145516.87552713027</v>
      </c>
      <c r="E56" s="166">
        <v>-145516.87552713027</v>
      </c>
      <c r="F56" s="167">
        <v>0</v>
      </c>
      <c r="G56" s="168">
        <v>0</v>
      </c>
      <c r="H56" s="169">
        <v>0</v>
      </c>
      <c r="I56" s="170">
        <v>0</v>
      </c>
      <c r="J56" s="167">
        <v>0</v>
      </c>
      <c r="K56" s="171">
        <v>0</v>
      </c>
      <c r="L56" s="161"/>
      <c r="M56" s="161"/>
      <c r="N56" s="161"/>
      <c r="O56" s="161"/>
    </row>
    <row r="57" spans="1:15" ht="18.600000000000001" customHeight="1" x14ac:dyDescent="0.2">
      <c r="A57" s="162">
        <v>49</v>
      </c>
      <c r="B57" s="163" t="s">
        <v>278</v>
      </c>
      <c r="C57" s="164">
        <v>6300</v>
      </c>
      <c r="D57" s="165">
        <v>-29103.37510542601</v>
      </c>
      <c r="E57" s="166">
        <v>-29103.37510542601</v>
      </c>
      <c r="F57" s="167">
        <v>-29103.37510542601</v>
      </c>
      <c r="G57" s="168">
        <v>0</v>
      </c>
      <c r="H57" s="169">
        <v>0</v>
      </c>
      <c r="I57" s="170">
        <v>0</v>
      </c>
      <c r="J57" s="167">
        <v>0</v>
      </c>
      <c r="K57" s="171">
        <v>-29103.37510542601</v>
      </c>
      <c r="L57" s="161"/>
      <c r="M57" s="161"/>
      <c r="N57" s="161"/>
      <c r="O57" s="161"/>
    </row>
    <row r="58" spans="1:15" ht="18.600000000000001" customHeight="1" x14ac:dyDescent="0.2">
      <c r="A58" s="162">
        <v>50</v>
      </c>
      <c r="B58" s="163" t="s">
        <v>279</v>
      </c>
      <c r="C58" s="164">
        <v>6688.2</v>
      </c>
      <c r="D58" s="165">
        <v>-30896.697361922263</v>
      </c>
      <c r="E58" s="166">
        <v>-30896.697361922263</v>
      </c>
      <c r="F58" s="167">
        <v>0</v>
      </c>
      <c r="G58" s="168">
        <v>0</v>
      </c>
      <c r="H58" s="169">
        <v>0</v>
      </c>
      <c r="I58" s="170">
        <v>0</v>
      </c>
      <c r="J58" s="167">
        <v>0</v>
      </c>
      <c r="K58" s="171">
        <v>0</v>
      </c>
      <c r="L58" s="161"/>
      <c r="M58" s="161"/>
      <c r="N58" s="161"/>
      <c r="O58" s="161"/>
    </row>
    <row r="59" spans="1:15" ht="18.600000000000001" customHeight="1" x14ac:dyDescent="0.2">
      <c r="A59" s="162">
        <v>51</v>
      </c>
      <c r="B59" s="163" t="s">
        <v>280</v>
      </c>
      <c r="C59" s="164">
        <v>9790</v>
      </c>
      <c r="D59" s="165">
        <v>-45225.72099716201</v>
      </c>
      <c r="E59" s="166">
        <v>-45225.72099716201</v>
      </c>
      <c r="F59" s="167">
        <v>-22612.860498581005</v>
      </c>
      <c r="G59" s="168">
        <v>0</v>
      </c>
      <c r="H59" s="169">
        <v>0</v>
      </c>
      <c r="I59" s="170">
        <v>0</v>
      </c>
      <c r="J59" s="167">
        <v>0</v>
      </c>
      <c r="K59" s="171">
        <v>-22612.860498581005</v>
      </c>
      <c r="L59" s="161"/>
      <c r="M59" s="161"/>
      <c r="N59" s="161"/>
      <c r="O59" s="161"/>
    </row>
    <row r="60" spans="1:15" ht="18.600000000000001" customHeight="1" x14ac:dyDescent="0.2">
      <c r="A60" s="162">
        <v>52</v>
      </c>
      <c r="B60" s="163" t="s">
        <v>281</v>
      </c>
      <c r="C60" s="164">
        <v>16199.1</v>
      </c>
      <c r="D60" s="165">
        <v>-74833.092646080462</v>
      </c>
      <c r="E60" s="166">
        <v>-74833.092646080462</v>
      </c>
      <c r="F60" s="167">
        <v>0</v>
      </c>
      <c r="G60" s="168">
        <v>0</v>
      </c>
      <c r="H60" s="169">
        <v>0</v>
      </c>
      <c r="I60" s="170">
        <v>0</v>
      </c>
      <c r="J60" s="167">
        <v>0</v>
      </c>
      <c r="K60" s="171">
        <v>0</v>
      </c>
      <c r="L60" s="161"/>
      <c r="M60" s="161"/>
      <c r="N60" s="161"/>
      <c r="O60" s="161"/>
    </row>
    <row r="61" spans="1:15" ht="18.600000000000001" customHeight="1" x14ac:dyDescent="0.2">
      <c r="A61" s="162">
        <v>53</v>
      </c>
      <c r="B61" s="163" t="s">
        <v>282</v>
      </c>
      <c r="C61" s="164">
        <v>214000</v>
      </c>
      <c r="D61" s="165">
        <v>-988590.83691447065</v>
      </c>
      <c r="E61" s="166">
        <v>-988590.83691447065</v>
      </c>
      <c r="F61" s="167">
        <v>-923916.67001352389</v>
      </c>
      <c r="G61" s="168">
        <v>0</v>
      </c>
      <c r="H61" s="169">
        <v>0</v>
      </c>
      <c r="I61" s="170">
        <v>0</v>
      </c>
      <c r="J61" s="167">
        <v>0</v>
      </c>
      <c r="K61" s="171">
        <v>-923916.67001352389</v>
      </c>
      <c r="L61" s="161"/>
      <c r="M61" s="161"/>
      <c r="N61" s="161"/>
      <c r="O61" s="161"/>
    </row>
    <row r="62" spans="1:15" ht="18.600000000000001" customHeight="1" x14ac:dyDescent="0.2">
      <c r="A62" s="162">
        <v>54</v>
      </c>
      <c r="B62" s="163" t="s">
        <v>283</v>
      </c>
      <c r="C62" s="164">
        <v>0</v>
      </c>
      <c r="D62" s="165">
        <v>0</v>
      </c>
      <c r="E62" s="166">
        <v>0</v>
      </c>
      <c r="F62" s="167">
        <v>0</v>
      </c>
      <c r="G62" s="168">
        <v>0</v>
      </c>
      <c r="H62" s="169">
        <v>0</v>
      </c>
      <c r="I62" s="170">
        <v>0</v>
      </c>
      <c r="J62" s="167">
        <v>0</v>
      </c>
      <c r="K62" s="171">
        <v>0</v>
      </c>
      <c r="L62" s="161"/>
      <c r="M62" s="161"/>
      <c r="N62" s="161"/>
      <c r="O62" s="161"/>
    </row>
    <row r="63" spans="1:15" ht="18.600000000000001" customHeight="1" x14ac:dyDescent="0.2">
      <c r="A63" s="162">
        <v>55</v>
      </c>
      <c r="B63" s="163" t="s">
        <v>284</v>
      </c>
      <c r="C63" s="164">
        <v>0</v>
      </c>
      <c r="D63" s="165">
        <v>0</v>
      </c>
      <c r="E63" s="166">
        <v>0</v>
      </c>
      <c r="F63" s="167">
        <v>0</v>
      </c>
      <c r="G63" s="168">
        <v>0</v>
      </c>
      <c r="H63" s="169">
        <v>0</v>
      </c>
      <c r="I63" s="170">
        <v>0</v>
      </c>
      <c r="J63" s="167">
        <v>0</v>
      </c>
      <c r="K63" s="171">
        <v>0</v>
      </c>
      <c r="L63" s="161"/>
      <c r="M63" s="161"/>
      <c r="N63" s="161"/>
      <c r="O63" s="161"/>
    </row>
    <row r="64" spans="1:15" ht="18.600000000000001" customHeight="1" x14ac:dyDescent="0.2">
      <c r="A64" s="162">
        <v>56</v>
      </c>
      <c r="B64" s="163" t="s">
        <v>285</v>
      </c>
      <c r="C64" s="164">
        <v>200</v>
      </c>
      <c r="D64" s="165">
        <v>-923.91667001352403</v>
      </c>
      <c r="E64" s="166">
        <v>-923.91667001352403</v>
      </c>
      <c r="F64" s="167">
        <v>-923.91667001352403</v>
      </c>
      <c r="G64" s="168">
        <v>0</v>
      </c>
      <c r="H64" s="169">
        <v>0</v>
      </c>
      <c r="I64" s="170">
        <v>0</v>
      </c>
      <c r="J64" s="167">
        <v>0</v>
      </c>
      <c r="K64" s="171">
        <v>-923.91667001352403</v>
      </c>
      <c r="L64" s="161"/>
      <c r="M64" s="161"/>
      <c r="N64" s="161"/>
      <c r="O64" s="161"/>
    </row>
    <row r="65" spans="1:15" ht="18.600000000000001" customHeight="1" x14ac:dyDescent="0.2">
      <c r="A65" s="162">
        <v>57</v>
      </c>
      <c r="B65" s="163" t="s">
        <v>286</v>
      </c>
      <c r="C65" s="164">
        <v>31550</v>
      </c>
      <c r="D65" s="165">
        <v>-145747.85469463351</v>
      </c>
      <c r="E65" s="166">
        <v>-145747.85469463351</v>
      </c>
      <c r="F65" s="167">
        <v>0</v>
      </c>
      <c r="G65" s="168">
        <v>0</v>
      </c>
      <c r="H65" s="169">
        <v>0</v>
      </c>
      <c r="I65" s="170">
        <v>0</v>
      </c>
      <c r="J65" s="167">
        <v>0</v>
      </c>
      <c r="K65" s="171">
        <v>0</v>
      </c>
      <c r="L65" s="161"/>
      <c r="M65" s="161"/>
      <c r="N65" s="161"/>
      <c r="O65" s="161"/>
    </row>
    <row r="66" spans="1:15" ht="18.600000000000001" customHeight="1" x14ac:dyDescent="0.2">
      <c r="A66" s="162">
        <v>58</v>
      </c>
      <c r="B66" s="163" t="s">
        <v>287</v>
      </c>
      <c r="C66" s="164">
        <v>42420</v>
      </c>
      <c r="D66" s="165">
        <v>-195962.72570986865</v>
      </c>
      <c r="E66" s="166">
        <v>-195962.72570986865</v>
      </c>
      <c r="F66" s="167">
        <v>0</v>
      </c>
      <c r="G66" s="168">
        <v>0</v>
      </c>
      <c r="H66" s="169">
        <v>0</v>
      </c>
      <c r="I66" s="170">
        <v>0</v>
      </c>
      <c r="J66" s="167">
        <v>0</v>
      </c>
      <c r="K66" s="171">
        <v>0</v>
      </c>
      <c r="L66" s="161"/>
      <c r="M66" s="161"/>
      <c r="N66" s="161"/>
      <c r="O66" s="161"/>
    </row>
    <row r="67" spans="1:15" ht="18.600000000000001" customHeight="1" x14ac:dyDescent="0.2">
      <c r="A67" s="162">
        <v>59</v>
      </c>
      <c r="B67" s="163" t="s">
        <v>288</v>
      </c>
      <c r="C67" s="164">
        <v>16000</v>
      </c>
      <c r="D67" s="165">
        <v>-73913.333601081977</v>
      </c>
      <c r="E67" s="166">
        <v>-73913.333601081977</v>
      </c>
      <c r="F67" s="167">
        <v>0</v>
      </c>
      <c r="G67" s="168">
        <v>0</v>
      </c>
      <c r="H67" s="169">
        <v>0</v>
      </c>
      <c r="I67" s="170">
        <v>0</v>
      </c>
      <c r="J67" s="167">
        <v>0</v>
      </c>
      <c r="K67" s="171">
        <v>0</v>
      </c>
      <c r="L67" s="161"/>
      <c r="M67" s="161"/>
      <c r="N67" s="161"/>
      <c r="O67" s="161"/>
    </row>
    <row r="68" spans="1:15" ht="18.600000000000001" customHeight="1" x14ac:dyDescent="0.2">
      <c r="A68" s="162">
        <v>60</v>
      </c>
      <c r="B68" s="163" t="s">
        <v>289</v>
      </c>
      <c r="C68" s="164">
        <v>60424</v>
      </c>
      <c r="D68" s="165">
        <v>-279133.70434448612</v>
      </c>
      <c r="E68" s="166">
        <v>-279133.70434448612</v>
      </c>
      <c r="F68" s="167">
        <v>-138587.50050202868</v>
      </c>
      <c r="G68" s="168">
        <v>0</v>
      </c>
      <c r="H68" s="169">
        <v>0</v>
      </c>
      <c r="I68" s="170">
        <v>0</v>
      </c>
      <c r="J68" s="167">
        <v>0</v>
      </c>
      <c r="K68" s="171">
        <v>-138587.50050202868</v>
      </c>
      <c r="L68" s="161"/>
      <c r="M68" s="161"/>
      <c r="N68" s="161"/>
      <c r="O68" s="161"/>
    </row>
    <row r="69" spans="1:15" ht="18.600000000000001" customHeight="1" x14ac:dyDescent="0.2">
      <c r="A69" s="162">
        <v>61</v>
      </c>
      <c r="B69" s="163" t="s">
        <v>290</v>
      </c>
      <c r="C69" s="164">
        <v>12361</v>
      </c>
      <c r="D69" s="165">
        <v>-57102.669790185901</v>
      </c>
      <c r="E69" s="166">
        <v>-57102.669790185901</v>
      </c>
      <c r="F69" s="167">
        <v>-5571.2175201815626</v>
      </c>
      <c r="G69" s="168">
        <v>0</v>
      </c>
      <c r="H69" s="169">
        <v>0</v>
      </c>
      <c r="I69" s="170">
        <v>0</v>
      </c>
      <c r="J69" s="167">
        <v>0</v>
      </c>
      <c r="K69" s="171">
        <v>-5571.2175201815626</v>
      </c>
      <c r="L69" s="161"/>
      <c r="M69" s="161"/>
      <c r="N69" s="161"/>
      <c r="O69" s="161"/>
    </row>
    <row r="70" spans="1:15" ht="18.600000000000001" customHeight="1" x14ac:dyDescent="0.2">
      <c r="A70" s="162">
        <v>62</v>
      </c>
      <c r="B70" s="163" t="s">
        <v>291</v>
      </c>
      <c r="C70" s="164">
        <v>0</v>
      </c>
      <c r="D70" s="165">
        <v>0</v>
      </c>
      <c r="E70" s="166">
        <v>0</v>
      </c>
      <c r="F70" s="167">
        <v>0</v>
      </c>
      <c r="G70" s="168">
        <v>0</v>
      </c>
      <c r="H70" s="169">
        <v>0</v>
      </c>
      <c r="I70" s="170">
        <v>0</v>
      </c>
      <c r="J70" s="167">
        <v>0</v>
      </c>
      <c r="K70" s="171">
        <v>0</v>
      </c>
      <c r="L70" s="161"/>
      <c r="M70" s="161"/>
      <c r="N70" s="161"/>
      <c r="O70" s="161"/>
    </row>
    <row r="71" spans="1:15" ht="18.600000000000001" customHeight="1" x14ac:dyDescent="0.2">
      <c r="A71" s="162">
        <v>63</v>
      </c>
      <c r="B71" s="163" t="s">
        <v>292</v>
      </c>
      <c r="C71" s="164">
        <v>249537.25599999999</v>
      </c>
      <c r="D71" s="165">
        <v>-1152758.153039162</v>
      </c>
      <c r="E71" s="166">
        <v>-1152758.153039162</v>
      </c>
      <c r="F71" s="167">
        <v>-397542.86477341957</v>
      </c>
      <c r="G71" s="168">
        <v>0</v>
      </c>
      <c r="H71" s="169">
        <v>0</v>
      </c>
      <c r="I71" s="170">
        <v>0</v>
      </c>
      <c r="J71" s="167">
        <v>0</v>
      </c>
      <c r="K71" s="171">
        <v>-397542.86477341957</v>
      </c>
      <c r="L71" s="161"/>
      <c r="M71" s="161"/>
      <c r="N71" s="161"/>
      <c r="O71" s="161"/>
    </row>
    <row r="72" spans="1:15" ht="18.600000000000001" customHeight="1" x14ac:dyDescent="0.2">
      <c r="A72" s="162">
        <v>64</v>
      </c>
      <c r="B72" s="163" t="s">
        <v>293</v>
      </c>
      <c r="C72" s="164">
        <v>53120</v>
      </c>
      <c r="D72" s="165">
        <v>-245392.26755559229</v>
      </c>
      <c r="E72" s="166">
        <v>-245392.26755559229</v>
      </c>
      <c r="F72" s="167">
        <v>-176495.80147268373</v>
      </c>
      <c r="G72" s="168">
        <v>0</v>
      </c>
      <c r="H72" s="169">
        <v>0</v>
      </c>
      <c r="I72" s="170">
        <v>0</v>
      </c>
      <c r="J72" s="167">
        <v>0</v>
      </c>
      <c r="K72" s="171">
        <v>-176495.80147268373</v>
      </c>
      <c r="L72" s="161"/>
      <c r="M72" s="161"/>
      <c r="N72" s="161"/>
      <c r="O72" s="161"/>
    </row>
    <row r="73" spans="1:15" ht="18.600000000000001" customHeight="1" x14ac:dyDescent="0.2">
      <c r="A73" s="162">
        <v>65</v>
      </c>
      <c r="B73" s="163" t="s">
        <v>294</v>
      </c>
      <c r="C73" s="164">
        <v>80000</v>
      </c>
      <c r="D73" s="165">
        <v>-369566.66800540983</v>
      </c>
      <c r="E73" s="166">
        <v>-369566.66800540983</v>
      </c>
      <c r="F73" s="167">
        <v>0</v>
      </c>
      <c r="G73" s="168">
        <v>0</v>
      </c>
      <c r="H73" s="169">
        <v>0</v>
      </c>
      <c r="I73" s="170">
        <v>0</v>
      </c>
      <c r="J73" s="167">
        <v>0</v>
      </c>
      <c r="K73" s="171">
        <v>0</v>
      </c>
      <c r="L73" s="161"/>
      <c r="M73" s="161"/>
      <c r="N73" s="161"/>
      <c r="O73" s="161"/>
    </row>
    <row r="74" spans="1:15" ht="18.600000000000001" customHeight="1" x14ac:dyDescent="0.2">
      <c r="A74" s="162">
        <v>66</v>
      </c>
      <c r="B74" s="163" t="s">
        <v>295</v>
      </c>
      <c r="C74" s="164">
        <v>47280</v>
      </c>
      <c r="D74" s="165">
        <v>-218413.90079119723</v>
      </c>
      <c r="E74" s="166">
        <v>-218413.90079119723</v>
      </c>
      <c r="F74" s="167">
        <v>-60368.715218683647</v>
      </c>
      <c r="G74" s="168">
        <v>0</v>
      </c>
      <c r="H74" s="169">
        <v>0</v>
      </c>
      <c r="I74" s="170">
        <v>0</v>
      </c>
      <c r="J74" s="167">
        <v>0</v>
      </c>
      <c r="K74" s="171">
        <v>-60368.715218683647</v>
      </c>
      <c r="L74" s="161"/>
      <c r="M74" s="161"/>
      <c r="N74" s="161"/>
      <c r="O74" s="161"/>
    </row>
    <row r="75" spans="1:15" ht="18.600000000000001" customHeight="1" x14ac:dyDescent="0.2">
      <c r="A75" s="162">
        <v>67</v>
      </c>
      <c r="B75" s="163" t="s">
        <v>296</v>
      </c>
      <c r="C75" s="164">
        <v>0</v>
      </c>
      <c r="D75" s="165">
        <v>0</v>
      </c>
      <c r="E75" s="166">
        <v>0</v>
      </c>
      <c r="F75" s="167">
        <v>0</v>
      </c>
      <c r="G75" s="168">
        <v>0</v>
      </c>
      <c r="H75" s="169">
        <v>0</v>
      </c>
      <c r="I75" s="170">
        <v>0</v>
      </c>
      <c r="J75" s="167">
        <v>0</v>
      </c>
      <c r="K75" s="171">
        <v>0</v>
      </c>
      <c r="L75" s="161"/>
      <c r="M75" s="161"/>
      <c r="N75" s="161"/>
      <c r="O75" s="161"/>
    </row>
    <row r="76" spans="1:15" ht="18.600000000000001" customHeight="1" x14ac:dyDescent="0.2">
      <c r="A76" s="162">
        <v>68</v>
      </c>
      <c r="B76" s="163" t="s">
        <v>297</v>
      </c>
      <c r="C76" s="164">
        <v>8240</v>
      </c>
      <c r="D76" s="165">
        <v>-38065.366804557212</v>
      </c>
      <c r="E76" s="166">
        <v>-38065.366804557212</v>
      </c>
      <c r="F76" s="167">
        <v>0</v>
      </c>
      <c r="G76" s="168">
        <v>0</v>
      </c>
      <c r="H76" s="169">
        <v>0</v>
      </c>
      <c r="I76" s="170">
        <v>0</v>
      </c>
      <c r="J76" s="167">
        <v>0</v>
      </c>
      <c r="K76" s="171">
        <v>0</v>
      </c>
      <c r="L76" s="161"/>
      <c r="M76" s="161"/>
      <c r="N76" s="161"/>
      <c r="O76" s="161"/>
    </row>
    <row r="77" spans="1:15" ht="18.600000000000001" customHeight="1" x14ac:dyDescent="0.2">
      <c r="A77" s="162">
        <v>69</v>
      </c>
      <c r="B77" s="163" t="s">
        <v>298</v>
      </c>
      <c r="C77" s="164">
        <v>24171</v>
      </c>
      <c r="D77" s="165">
        <v>-111659.9491544846</v>
      </c>
      <c r="E77" s="166">
        <v>-111659.9491544846</v>
      </c>
      <c r="F77" s="167">
        <v>-18099.527565565048</v>
      </c>
      <c r="G77" s="168">
        <v>0</v>
      </c>
      <c r="H77" s="169">
        <v>0</v>
      </c>
      <c r="I77" s="170">
        <v>0</v>
      </c>
      <c r="J77" s="167">
        <v>0</v>
      </c>
      <c r="K77" s="171">
        <v>-18099.527565565048</v>
      </c>
      <c r="L77" s="161"/>
      <c r="M77" s="161"/>
      <c r="N77" s="161"/>
      <c r="O77" s="161"/>
    </row>
    <row r="78" spans="1:15" ht="18.600000000000001" customHeight="1" x14ac:dyDescent="0.2">
      <c r="A78" s="162">
        <v>70</v>
      </c>
      <c r="B78" s="163" t="s">
        <v>299</v>
      </c>
      <c r="C78" s="164">
        <v>0</v>
      </c>
      <c r="D78" s="165">
        <v>0</v>
      </c>
      <c r="E78" s="166">
        <v>0</v>
      </c>
      <c r="F78" s="167">
        <v>0</v>
      </c>
      <c r="G78" s="168">
        <v>0</v>
      </c>
      <c r="H78" s="169">
        <v>0</v>
      </c>
      <c r="I78" s="170">
        <v>0</v>
      </c>
      <c r="J78" s="167">
        <v>0</v>
      </c>
      <c r="K78" s="171">
        <v>0</v>
      </c>
      <c r="L78" s="161"/>
      <c r="M78" s="161"/>
      <c r="N78" s="161"/>
      <c r="O78" s="161"/>
    </row>
    <row r="79" spans="1:15" ht="18.600000000000001" customHeight="1" x14ac:dyDescent="0.2">
      <c r="A79" s="162">
        <v>71</v>
      </c>
      <c r="B79" s="163" t="s">
        <v>300</v>
      </c>
      <c r="C79" s="164">
        <v>0</v>
      </c>
      <c r="D79" s="165">
        <v>0</v>
      </c>
      <c r="E79" s="166">
        <v>0</v>
      </c>
      <c r="F79" s="167">
        <v>0</v>
      </c>
      <c r="G79" s="168">
        <v>0</v>
      </c>
      <c r="H79" s="169">
        <v>0</v>
      </c>
      <c r="I79" s="170">
        <v>0</v>
      </c>
      <c r="J79" s="167">
        <v>0</v>
      </c>
      <c r="K79" s="171">
        <v>0</v>
      </c>
      <c r="L79" s="161"/>
      <c r="M79" s="161"/>
      <c r="N79" s="161"/>
      <c r="O79" s="161"/>
    </row>
    <row r="80" spans="1:15" ht="18.600000000000001" customHeight="1" x14ac:dyDescent="0.2">
      <c r="A80" s="162">
        <v>72</v>
      </c>
      <c r="B80" s="163" t="s">
        <v>301</v>
      </c>
      <c r="C80" s="164">
        <v>2125</v>
      </c>
      <c r="D80" s="165">
        <v>-9816.6146188936964</v>
      </c>
      <c r="E80" s="166">
        <v>-9816.6146188936964</v>
      </c>
      <c r="F80" s="167">
        <v>0</v>
      </c>
      <c r="G80" s="168">
        <v>0</v>
      </c>
      <c r="H80" s="169">
        <v>0</v>
      </c>
      <c r="I80" s="170">
        <v>0</v>
      </c>
      <c r="J80" s="167">
        <v>0</v>
      </c>
      <c r="K80" s="171">
        <v>0</v>
      </c>
      <c r="L80" s="161"/>
      <c r="M80" s="161"/>
      <c r="N80" s="161"/>
      <c r="O80" s="161"/>
    </row>
    <row r="81" spans="1:15" ht="18.600000000000001" customHeight="1" thickBot="1" x14ac:dyDescent="0.25">
      <c r="A81" s="173">
        <v>73</v>
      </c>
      <c r="B81" s="174" t="s">
        <v>302</v>
      </c>
      <c r="C81" s="175">
        <v>10500</v>
      </c>
      <c r="D81" s="176">
        <v>-48505.625175710033</v>
      </c>
      <c r="E81" s="177">
        <v>-48505.625175710033</v>
      </c>
      <c r="F81" s="178">
        <v>0</v>
      </c>
      <c r="G81" s="179">
        <v>0</v>
      </c>
      <c r="H81" s="180">
        <v>0</v>
      </c>
      <c r="I81" s="181">
        <v>0</v>
      </c>
      <c r="J81" s="178">
        <v>0</v>
      </c>
      <c r="K81" s="182">
        <v>0</v>
      </c>
      <c r="L81" s="161"/>
      <c r="M81" s="161"/>
      <c r="N81" s="161"/>
      <c r="O81" s="161"/>
    </row>
    <row r="82" spans="1:15" ht="18.600000000000001" customHeight="1" thickBot="1" x14ac:dyDescent="0.25">
      <c r="C82" s="183"/>
      <c r="D82" s="161"/>
      <c r="E82" s="161"/>
      <c r="F82" s="161"/>
      <c r="G82" s="161"/>
      <c r="H82" s="161"/>
      <c r="I82" s="161"/>
      <c r="J82" s="161"/>
      <c r="K82" s="161"/>
      <c r="L82" s="161"/>
      <c r="M82" s="161"/>
      <c r="N82" s="161"/>
      <c r="O82" s="161"/>
    </row>
    <row r="83" spans="1:15" ht="15.75" thickBot="1" x14ac:dyDescent="0.25">
      <c r="A83" s="184"/>
      <c r="B83" s="185" t="s">
        <v>13</v>
      </c>
      <c r="C83" s="186"/>
      <c r="D83" s="187">
        <v>-9687496.137080973</v>
      </c>
      <c r="E83" s="187">
        <v>-9687496.137080973</v>
      </c>
      <c r="F83" s="187">
        <v>-3584447.4093474466</v>
      </c>
      <c r="G83" s="187">
        <v>0</v>
      </c>
      <c r="H83" s="187">
        <v>0</v>
      </c>
      <c r="I83" s="187">
        <v>0</v>
      </c>
      <c r="J83" s="187">
        <v>0</v>
      </c>
      <c r="K83" s="187">
        <v>-3584447.4093474466</v>
      </c>
      <c r="L83" s="161"/>
      <c r="M83" s="161"/>
      <c r="N83" s="161"/>
      <c r="O83" s="161"/>
    </row>
    <row r="84" spans="1:15" x14ac:dyDescent="0.2">
      <c r="C84" s="188"/>
      <c r="D84" s="161"/>
      <c r="E84" s="161"/>
      <c r="F84" s="161"/>
      <c r="G84" s="161"/>
      <c r="H84" s="161"/>
      <c r="I84" s="161"/>
      <c r="J84" s="161"/>
      <c r="K84" s="161"/>
      <c r="L84" s="161"/>
      <c r="M84" s="161"/>
      <c r="N84" s="161"/>
      <c r="O84" s="161"/>
    </row>
    <row r="85" spans="1:15" ht="21" customHeight="1" x14ac:dyDescent="0.2">
      <c r="B85" s="189" t="s">
        <v>303</v>
      </c>
      <c r="C85" s="188"/>
      <c r="D85" s="161"/>
      <c r="E85" s="161"/>
      <c r="F85" s="161"/>
      <c r="G85" s="161"/>
      <c r="H85" s="161"/>
      <c r="I85" s="161"/>
      <c r="J85" s="161"/>
      <c r="K85" s="161"/>
      <c r="L85" s="161"/>
      <c r="M85" s="161"/>
      <c r="N85" s="161"/>
      <c r="O85" s="161"/>
    </row>
    <row r="86" spans="1:15" x14ac:dyDescent="0.2">
      <c r="D86" s="161"/>
      <c r="E86" s="161"/>
      <c r="F86" s="161"/>
      <c r="G86" s="161"/>
      <c r="H86" s="161"/>
      <c r="I86" s="161"/>
      <c r="J86" s="161"/>
      <c r="K86" s="161"/>
      <c r="L86" s="161"/>
      <c r="M86" s="161"/>
      <c r="N86" s="161"/>
      <c r="O86" s="161"/>
    </row>
    <row r="87" spans="1:15" x14ac:dyDescent="0.2">
      <c r="D87" s="161"/>
      <c r="E87" s="161"/>
      <c r="F87" s="161"/>
      <c r="G87" s="161"/>
      <c r="H87" s="161"/>
      <c r="I87" s="161"/>
      <c r="J87" s="161"/>
      <c r="K87" s="161"/>
      <c r="L87" s="161"/>
      <c r="M87" s="161"/>
      <c r="N87" s="161"/>
      <c r="O87" s="161"/>
    </row>
    <row r="88" spans="1:15" x14ac:dyDescent="0.2">
      <c r="D88" s="161"/>
      <c r="E88" s="161"/>
      <c r="F88" s="161"/>
      <c r="G88" s="161"/>
      <c r="H88" s="161"/>
      <c r="I88" s="161"/>
      <c r="J88" s="161"/>
      <c r="K88" s="161"/>
      <c r="L88" s="161"/>
      <c r="M88" s="161"/>
      <c r="N88" s="161"/>
      <c r="O88" s="161"/>
    </row>
    <row r="89" spans="1:15" x14ac:dyDescent="0.2">
      <c r="D89" s="161"/>
      <c r="E89" s="161"/>
      <c r="F89" s="161"/>
      <c r="G89" s="161"/>
      <c r="H89" s="161"/>
      <c r="I89" s="161"/>
      <c r="J89" s="161"/>
      <c r="K89" s="161"/>
      <c r="L89" s="161"/>
      <c r="M89" s="161"/>
      <c r="N89" s="161"/>
      <c r="O89" s="161"/>
    </row>
    <row r="90" spans="1:15" x14ac:dyDescent="0.2">
      <c r="D90" s="161"/>
      <c r="E90" s="161"/>
      <c r="F90" s="161"/>
      <c r="G90" s="161"/>
      <c r="H90" s="161"/>
      <c r="I90" s="161"/>
      <c r="J90" s="161"/>
      <c r="K90" s="161"/>
      <c r="L90" s="161"/>
      <c r="M90" s="161"/>
      <c r="N90" s="161"/>
      <c r="O90" s="161"/>
    </row>
    <row r="91" spans="1:15" x14ac:dyDescent="0.2">
      <c r="D91" s="161"/>
      <c r="E91" s="161"/>
      <c r="F91" s="161"/>
      <c r="G91" s="161"/>
      <c r="H91" s="161"/>
      <c r="I91" s="161"/>
      <c r="J91" s="161"/>
      <c r="K91" s="161"/>
      <c r="L91" s="161"/>
      <c r="M91" s="161"/>
      <c r="N91" s="161"/>
      <c r="O91" s="161"/>
    </row>
    <row r="92" spans="1:15" x14ac:dyDescent="0.2">
      <c r="D92" s="161"/>
      <c r="E92" s="161"/>
      <c r="F92" s="161"/>
      <c r="G92" s="161"/>
      <c r="H92" s="161"/>
      <c r="I92" s="161"/>
      <c r="J92" s="161"/>
      <c r="K92" s="161"/>
      <c r="L92" s="161"/>
      <c r="M92" s="161"/>
      <c r="N92" s="161"/>
      <c r="O92" s="161"/>
    </row>
    <row r="93" spans="1:15" x14ac:dyDescent="0.2">
      <c r="D93" s="161"/>
      <c r="E93" s="161"/>
      <c r="F93" s="161"/>
      <c r="G93" s="161"/>
      <c r="H93" s="161"/>
      <c r="I93" s="161"/>
      <c r="J93" s="161"/>
      <c r="K93" s="161"/>
      <c r="L93" s="161"/>
      <c r="M93" s="161"/>
      <c r="N93" s="161"/>
      <c r="O93" s="161"/>
    </row>
    <row r="94" spans="1:15" x14ac:dyDescent="0.2">
      <c r="D94" s="161"/>
      <c r="E94" s="161"/>
      <c r="F94" s="161"/>
      <c r="G94" s="161"/>
      <c r="H94" s="161"/>
      <c r="I94" s="161"/>
      <c r="J94" s="161"/>
      <c r="K94" s="161"/>
      <c r="L94" s="161"/>
      <c r="M94" s="161"/>
      <c r="N94" s="161"/>
      <c r="O94" s="161"/>
    </row>
    <row r="95" spans="1:15" x14ac:dyDescent="0.2">
      <c r="D95" s="161"/>
      <c r="E95" s="161"/>
      <c r="F95" s="161"/>
      <c r="G95" s="161"/>
      <c r="H95" s="161"/>
      <c r="I95" s="161"/>
      <c r="J95" s="161"/>
      <c r="K95" s="161"/>
      <c r="L95" s="161"/>
      <c r="M95" s="161"/>
      <c r="N95" s="161"/>
      <c r="O95" s="161"/>
    </row>
    <row r="96" spans="1:15" x14ac:dyDescent="0.2">
      <c r="D96" s="161"/>
      <c r="E96" s="161"/>
      <c r="F96" s="161"/>
      <c r="G96" s="161"/>
      <c r="H96" s="161"/>
      <c r="I96" s="161"/>
      <c r="J96" s="161"/>
      <c r="K96" s="161"/>
      <c r="L96" s="161"/>
      <c r="M96" s="161"/>
      <c r="N96" s="161"/>
      <c r="O96" s="161"/>
    </row>
    <row r="97" spans="4:15" x14ac:dyDescent="0.2">
      <c r="D97" s="161"/>
      <c r="E97" s="161"/>
      <c r="F97" s="161"/>
      <c r="G97" s="161"/>
      <c r="H97" s="161"/>
      <c r="I97" s="161"/>
      <c r="J97" s="161"/>
      <c r="K97" s="161"/>
      <c r="L97" s="161"/>
      <c r="M97" s="161"/>
      <c r="N97" s="161"/>
      <c r="O97" s="161"/>
    </row>
    <row r="98" spans="4:15" x14ac:dyDescent="0.2">
      <c r="D98" s="161"/>
      <c r="E98" s="161"/>
      <c r="F98" s="161"/>
      <c r="G98" s="161"/>
      <c r="H98" s="161"/>
      <c r="I98" s="161"/>
      <c r="J98" s="161"/>
      <c r="K98" s="161"/>
      <c r="L98" s="161"/>
      <c r="M98" s="161"/>
      <c r="N98" s="161"/>
      <c r="O98" s="161"/>
    </row>
    <row r="99" spans="4:15" x14ac:dyDescent="0.2">
      <c r="D99" s="161"/>
      <c r="E99" s="161"/>
      <c r="F99" s="161"/>
      <c r="G99" s="161"/>
      <c r="H99" s="161"/>
      <c r="I99" s="161"/>
      <c r="J99" s="161"/>
      <c r="K99" s="161"/>
      <c r="L99" s="161"/>
      <c r="M99" s="161"/>
      <c r="N99" s="161"/>
      <c r="O99" s="161"/>
    </row>
    <row r="100" spans="4:15" x14ac:dyDescent="0.2">
      <c r="D100" s="161"/>
      <c r="E100" s="161"/>
      <c r="F100" s="161"/>
      <c r="G100" s="161"/>
      <c r="H100" s="161"/>
      <c r="I100" s="161"/>
      <c r="J100" s="161"/>
      <c r="K100" s="161"/>
      <c r="L100" s="161"/>
      <c r="M100" s="161"/>
      <c r="N100" s="161"/>
      <c r="O100" s="161"/>
    </row>
  </sheetData>
  <mergeCells count="5">
    <mergeCell ref="A1:K1"/>
    <mergeCell ref="A2:K2"/>
    <mergeCell ref="A3:K3"/>
    <mergeCell ref="A4:K4"/>
    <mergeCell ref="A6:B7"/>
  </mergeCells>
  <conditionalFormatting sqref="F9:F57">
    <cfRule type="cellIs" dxfId="35" priority="28" stopIfTrue="1" operator="greaterThan">
      <formula>0</formula>
    </cfRule>
  </conditionalFormatting>
  <conditionalFormatting sqref="I9:I57">
    <cfRule type="cellIs" dxfId="34" priority="29" stopIfTrue="1" operator="greaterThan">
      <formula>0</formula>
    </cfRule>
    <cfRule type="cellIs" dxfId="33" priority="30" stopIfTrue="1" operator="lessThan">
      <formula>0</formula>
    </cfRule>
  </conditionalFormatting>
  <conditionalFormatting sqref="F58:F59 F61:F64 F74">
    <cfRule type="cellIs" dxfId="32" priority="25" stopIfTrue="1" operator="greaterThan">
      <formula>0</formula>
    </cfRule>
  </conditionalFormatting>
  <conditionalFormatting sqref="I58:I59 I61:I64 I74">
    <cfRule type="cellIs" dxfId="31" priority="26" stopIfTrue="1" operator="greaterThan">
      <formula>0</formula>
    </cfRule>
    <cfRule type="cellIs" dxfId="30" priority="27" stopIfTrue="1" operator="lessThan">
      <formula>0</formula>
    </cfRule>
  </conditionalFormatting>
  <conditionalFormatting sqref="F60">
    <cfRule type="cellIs" dxfId="29" priority="22" stopIfTrue="1" operator="greaterThan">
      <formula>0</formula>
    </cfRule>
  </conditionalFormatting>
  <conditionalFormatting sqref="I60">
    <cfRule type="cellIs" dxfId="28" priority="23" stopIfTrue="1" operator="greaterThan">
      <formula>0</formula>
    </cfRule>
    <cfRule type="cellIs" dxfId="27" priority="24" stopIfTrue="1" operator="lessThan">
      <formula>0</formula>
    </cfRule>
  </conditionalFormatting>
  <conditionalFormatting sqref="F65">
    <cfRule type="cellIs" dxfId="26" priority="19" stopIfTrue="1" operator="greaterThan">
      <formula>0</formula>
    </cfRule>
  </conditionalFormatting>
  <conditionalFormatting sqref="I65">
    <cfRule type="cellIs" dxfId="25" priority="20" stopIfTrue="1" operator="greaterThan">
      <formula>0</formula>
    </cfRule>
    <cfRule type="cellIs" dxfId="24" priority="21" stopIfTrue="1" operator="lessThan">
      <formula>0</formula>
    </cfRule>
  </conditionalFormatting>
  <conditionalFormatting sqref="F66">
    <cfRule type="cellIs" dxfId="23" priority="16" stopIfTrue="1" operator="greaterThan">
      <formula>0</formula>
    </cfRule>
  </conditionalFormatting>
  <conditionalFormatting sqref="I66">
    <cfRule type="cellIs" dxfId="22" priority="17" stopIfTrue="1" operator="greaterThan">
      <formula>0</formula>
    </cfRule>
    <cfRule type="cellIs" dxfId="21" priority="18" stopIfTrue="1" operator="lessThan">
      <formula>0</formula>
    </cfRule>
  </conditionalFormatting>
  <conditionalFormatting sqref="F67:F70">
    <cfRule type="cellIs" dxfId="20" priority="13" stopIfTrue="1" operator="greaterThan">
      <formula>0</formula>
    </cfRule>
  </conditionalFormatting>
  <conditionalFormatting sqref="I67:I70">
    <cfRule type="cellIs" dxfId="19" priority="14" stopIfTrue="1" operator="greaterThan">
      <formula>0</formula>
    </cfRule>
    <cfRule type="cellIs" dxfId="18" priority="15" stopIfTrue="1" operator="lessThan">
      <formula>0</formula>
    </cfRule>
  </conditionalFormatting>
  <conditionalFormatting sqref="F71">
    <cfRule type="cellIs" dxfId="17" priority="10" stopIfTrue="1" operator="greaterThan">
      <formula>0</formula>
    </cfRule>
  </conditionalFormatting>
  <conditionalFormatting sqref="I71">
    <cfRule type="cellIs" dxfId="16" priority="11" stopIfTrue="1" operator="greaterThan">
      <formula>0</formula>
    </cfRule>
    <cfRule type="cellIs" dxfId="15" priority="12" stopIfTrue="1" operator="lessThan">
      <formula>0</formula>
    </cfRule>
  </conditionalFormatting>
  <conditionalFormatting sqref="F72">
    <cfRule type="cellIs" dxfId="14" priority="7" stopIfTrue="1" operator="greaterThan">
      <formula>0</formula>
    </cfRule>
  </conditionalFormatting>
  <conditionalFormatting sqref="I72">
    <cfRule type="cellIs" dxfId="13" priority="8" stopIfTrue="1" operator="greaterThan">
      <formula>0</formula>
    </cfRule>
    <cfRule type="cellIs" dxfId="12" priority="9" stopIfTrue="1" operator="lessThan">
      <formula>0</formula>
    </cfRule>
  </conditionalFormatting>
  <conditionalFormatting sqref="F73">
    <cfRule type="cellIs" dxfId="11" priority="4" stopIfTrue="1" operator="greaterThan">
      <formula>0</formula>
    </cfRule>
  </conditionalFormatting>
  <conditionalFormatting sqref="I73">
    <cfRule type="cellIs" dxfId="10" priority="5" stopIfTrue="1" operator="greaterThan">
      <formula>0</formula>
    </cfRule>
    <cfRule type="cellIs" dxfId="9" priority="6" stopIfTrue="1" operator="lessThan">
      <formula>0</formula>
    </cfRule>
  </conditionalFormatting>
  <conditionalFormatting sqref="F75:F81">
    <cfRule type="cellIs" dxfId="8" priority="1" stopIfTrue="1" operator="greaterThan">
      <formula>0</formula>
    </cfRule>
  </conditionalFormatting>
  <conditionalFormatting sqref="I75:I81">
    <cfRule type="cellIs" dxfId="7" priority="2" stopIfTrue="1" operator="greaterThan">
      <formula>0</formula>
    </cfRule>
    <cfRule type="cellIs" dxfId="6" priority="3" stopIfTrue="1" operator="lessThan">
      <formula>0</formula>
    </cfRule>
  </conditionalFormatting>
  <dataValidations count="1">
    <dataValidation type="whole" allowBlank="1" showInputMessage="1" showErrorMessage="1" sqref="C82 IY82 SU82 ACQ82 AMM82 AWI82 BGE82 BQA82 BZW82 CJS82 CTO82 DDK82 DNG82 DXC82 EGY82 EQU82 FAQ82 FKM82 FUI82 GEE82 GOA82 GXW82 HHS82 HRO82 IBK82 ILG82 IVC82 JEY82 JOU82 JYQ82 KIM82 KSI82 LCE82 LMA82 LVW82 MFS82 MPO82 MZK82 NJG82 NTC82 OCY82 OMU82 OWQ82 PGM82 PQI82 QAE82 QKA82 QTW82 RDS82 RNO82 RXK82 SHG82 SRC82 TAY82 TKU82 TUQ82 UEM82 UOI82 UYE82 VIA82 VRW82 WBS82 WLO82 WVK82 C65618 IY65618 SU65618 ACQ65618 AMM65618 AWI65618 BGE65618 BQA65618 BZW65618 CJS65618 CTO65618 DDK65618 DNG65618 DXC65618 EGY65618 EQU65618 FAQ65618 FKM65618 FUI65618 GEE65618 GOA65618 GXW65618 HHS65618 HRO65618 IBK65618 ILG65618 IVC65618 JEY65618 JOU65618 JYQ65618 KIM65618 KSI65618 LCE65618 LMA65618 LVW65618 MFS65618 MPO65618 MZK65618 NJG65618 NTC65618 OCY65618 OMU65618 OWQ65618 PGM65618 PQI65618 QAE65618 QKA65618 QTW65618 RDS65618 RNO65618 RXK65618 SHG65618 SRC65618 TAY65618 TKU65618 TUQ65618 UEM65618 UOI65618 UYE65618 VIA65618 VRW65618 WBS65618 WLO65618 WVK65618 C131154 IY131154 SU131154 ACQ131154 AMM131154 AWI131154 BGE131154 BQA131154 BZW131154 CJS131154 CTO131154 DDK131154 DNG131154 DXC131154 EGY131154 EQU131154 FAQ131154 FKM131154 FUI131154 GEE131154 GOA131154 GXW131154 HHS131154 HRO131154 IBK131154 ILG131154 IVC131154 JEY131154 JOU131154 JYQ131154 KIM131154 KSI131154 LCE131154 LMA131154 LVW131154 MFS131154 MPO131154 MZK131154 NJG131154 NTC131154 OCY131154 OMU131154 OWQ131154 PGM131154 PQI131154 QAE131154 QKA131154 QTW131154 RDS131154 RNO131154 RXK131154 SHG131154 SRC131154 TAY131154 TKU131154 TUQ131154 UEM131154 UOI131154 UYE131154 VIA131154 VRW131154 WBS131154 WLO131154 WVK131154 C196690 IY196690 SU196690 ACQ196690 AMM196690 AWI196690 BGE196690 BQA196690 BZW196690 CJS196690 CTO196690 DDK196690 DNG196690 DXC196690 EGY196690 EQU196690 FAQ196690 FKM196690 FUI196690 GEE196690 GOA196690 GXW196690 HHS196690 HRO196690 IBK196690 ILG196690 IVC196690 JEY196690 JOU196690 JYQ196690 KIM196690 KSI196690 LCE196690 LMA196690 LVW196690 MFS196690 MPO196690 MZK196690 NJG196690 NTC196690 OCY196690 OMU196690 OWQ196690 PGM196690 PQI196690 QAE196690 QKA196690 QTW196690 RDS196690 RNO196690 RXK196690 SHG196690 SRC196690 TAY196690 TKU196690 TUQ196690 UEM196690 UOI196690 UYE196690 VIA196690 VRW196690 WBS196690 WLO196690 WVK196690 C262226 IY262226 SU262226 ACQ262226 AMM262226 AWI262226 BGE262226 BQA262226 BZW262226 CJS262226 CTO262226 DDK262226 DNG262226 DXC262226 EGY262226 EQU262226 FAQ262226 FKM262226 FUI262226 GEE262226 GOA262226 GXW262226 HHS262226 HRO262226 IBK262226 ILG262226 IVC262226 JEY262226 JOU262226 JYQ262226 KIM262226 KSI262226 LCE262226 LMA262226 LVW262226 MFS262226 MPO262226 MZK262226 NJG262226 NTC262226 OCY262226 OMU262226 OWQ262226 PGM262226 PQI262226 QAE262226 QKA262226 QTW262226 RDS262226 RNO262226 RXK262226 SHG262226 SRC262226 TAY262226 TKU262226 TUQ262226 UEM262226 UOI262226 UYE262226 VIA262226 VRW262226 WBS262226 WLO262226 WVK262226 C327762 IY327762 SU327762 ACQ327762 AMM327762 AWI327762 BGE327762 BQA327762 BZW327762 CJS327762 CTO327762 DDK327762 DNG327762 DXC327762 EGY327762 EQU327762 FAQ327762 FKM327762 FUI327762 GEE327762 GOA327762 GXW327762 HHS327762 HRO327762 IBK327762 ILG327762 IVC327762 JEY327762 JOU327762 JYQ327762 KIM327762 KSI327762 LCE327762 LMA327762 LVW327762 MFS327762 MPO327762 MZK327762 NJG327762 NTC327762 OCY327762 OMU327762 OWQ327762 PGM327762 PQI327762 QAE327762 QKA327762 QTW327762 RDS327762 RNO327762 RXK327762 SHG327762 SRC327762 TAY327762 TKU327762 TUQ327762 UEM327762 UOI327762 UYE327762 VIA327762 VRW327762 WBS327762 WLO327762 WVK327762 C393298 IY393298 SU393298 ACQ393298 AMM393298 AWI393298 BGE393298 BQA393298 BZW393298 CJS393298 CTO393298 DDK393298 DNG393298 DXC393298 EGY393298 EQU393298 FAQ393298 FKM393298 FUI393298 GEE393298 GOA393298 GXW393298 HHS393298 HRO393298 IBK393298 ILG393298 IVC393298 JEY393298 JOU393298 JYQ393298 KIM393298 KSI393298 LCE393298 LMA393298 LVW393298 MFS393298 MPO393298 MZK393298 NJG393298 NTC393298 OCY393298 OMU393298 OWQ393298 PGM393298 PQI393298 QAE393298 QKA393298 QTW393298 RDS393298 RNO393298 RXK393298 SHG393298 SRC393298 TAY393298 TKU393298 TUQ393298 UEM393298 UOI393298 UYE393298 VIA393298 VRW393298 WBS393298 WLO393298 WVK393298 C458834 IY458834 SU458834 ACQ458834 AMM458834 AWI458834 BGE458834 BQA458834 BZW458834 CJS458834 CTO458834 DDK458834 DNG458834 DXC458834 EGY458834 EQU458834 FAQ458834 FKM458834 FUI458834 GEE458834 GOA458834 GXW458834 HHS458834 HRO458834 IBK458834 ILG458834 IVC458834 JEY458834 JOU458834 JYQ458834 KIM458834 KSI458834 LCE458834 LMA458834 LVW458834 MFS458834 MPO458834 MZK458834 NJG458834 NTC458834 OCY458834 OMU458834 OWQ458834 PGM458834 PQI458834 QAE458834 QKA458834 QTW458834 RDS458834 RNO458834 RXK458834 SHG458834 SRC458834 TAY458834 TKU458834 TUQ458834 UEM458834 UOI458834 UYE458834 VIA458834 VRW458834 WBS458834 WLO458834 WVK458834 C524370 IY524370 SU524370 ACQ524370 AMM524370 AWI524370 BGE524370 BQA524370 BZW524370 CJS524370 CTO524370 DDK524370 DNG524370 DXC524370 EGY524370 EQU524370 FAQ524370 FKM524370 FUI524370 GEE524370 GOA524370 GXW524370 HHS524370 HRO524370 IBK524370 ILG524370 IVC524370 JEY524370 JOU524370 JYQ524370 KIM524370 KSI524370 LCE524370 LMA524370 LVW524370 MFS524370 MPO524370 MZK524370 NJG524370 NTC524370 OCY524370 OMU524370 OWQ524370 PGM524370 PQI524370 QAE524370 QKA524370 QTW524370 RDS524370 RNO524370 RXK524370 SHG524370 SRC524370 TAY524370 TKU524370 TUQ524370 UEM524370 UOI524370 UYE524370 VIA524370 VRW524370 WBS524370 WLO524370 WVK524370 C589906 IY589906 SU589906 ACQ589906 AMM589906 AWI589906 BGE589906 BQA589906 BZW589906 CJS589906 CTO589906 DDK589906 DNG589906 DXC589906 EGY589906 EQU589906 FAQ589906 FKM589906 FUI589906 GEE589906 GOA589906 GXW589906 HHS589906 HRO589906 IBK589906 ILG589906 IVC589906 JEY589906 JOU589906 JYQ589906 KIM589906 KSI589906 LCE589906 LMA589906 LVW589906 MFS589906 MPO589906 MZK589906 NJG589906 NTC589906 OCY589906 OMU589906 OWQ589906 PGM589906 PQI589906 QAE589906 QKA589906 QTW589906 RDS589906 RNO589906 RXK589906 SHG589906 SRC589906 TAY589906 TKU589906 TUQ589906 UEM589906 UOI589906 UYE589906 VIA589906 VRW589906 WBS589906 WLO589906 WVK589906 C655442 IY655442 SU655442 ACQ655442 AMM655442 AWI655442 BGE655442 BQA655442 BZW655442 CJS655442 CTO655442 DDK655442 DNG655442 DXC655442 EGY655442 EQU655442 FAQ655442 FKM655442 FUI655442 GEE655442 GOA655442 GXW655442 HHS655442 HRO655442 IBK655442 ILG655442 IVC655442 JEY655442 JOU655442 JYQ655442 KIM655442 KSI655442 LCE655442 LMA655442 LVW655442 MFS655442 MPO655442 MZK655442 NJG655442 NTC655442 OCY655442 OMU655442 OWQ655442 PGM655442 PQI655442 QAE655442 QKA655442 QTW655442 RDS655442 RNO655442 RXK655442 SHG655442 SRC655442 TAY655442 TKU655442 TUQ655442 UEM655442 UOI655442 UYE655442 VIA655442 VRW655442 WBS655442 WLO655442 WVK655442 C720978 IY720978 SU720978 ACQ720978 AMM720978 AWI720978 BGE720978 BQA720978 BZW720978 CJS720978 CTO720978 DDK720978 DNG720978 DXC720978 EGY720978 EQU720978 FAQ720978 FKM720978 FUI720978 GEE720978 GOA720978 GXW720978 HHS720978 HRO720978 IBK720978 ILG720978 IVC720978 JEY720978 JOU720978 JYQ720978 KIM720978 KSI720978 LCE720978 LMA720978 LVW720978 MFS720978 MPO720978 MZK720978 NJG720978 NTC720978 OCY720978 OMU720978 OWQ720978 PGM720978 PQI720978 QAE720978 QKA720978 QTW720978 RDS720978 RNO720978 RXK720978 SHG720978 SRC720978 TAY720978 TKU720978 TUQ720978 UEM720978 UOI720978 UYE720978 VIA720978 VRW720978 WBS720978 WLO720978 WVK720978 C786514 IY786514 SU786514 ACQ786514 AMM786514 AWI786514 BGE786514 BQA786514 BZW786514 CJS786514 CTO786514 DDK786514 DNG786514 DXC786514 EGY786514 EQU786514 FAQ786514 FKM786514 FUI786514 GEE786514 GOA786514 GXW786514 HHS786514 HRO786514 IBK786514 ILG786514 IVC786514 JEY786514 JOU786514 JYQ786514 KIM786514 KSI786514 LCE786514 LMA786514 LVW786514 MFS786514 MPO786514 MZK786514 NJG786514 NTC786514 OCY786514 OMU786514 OWQ786514 PGM786514 PQI786514 QAE786514 QKA786514 QTW786514 RDS786514 RNO786514 RXK786514 SHG786514 SRC786514 TAY786514 TKU786514 TUQ786514 UEM786514 UOI786514 UYE786514 VIA786514 VRW786514 WBS786514 WLO786514 WVK786514 C852050 IY852050 SU852050 ACQ852050 AMM852050 AWI852050 BGE852050 BQA852050 BZW852050 CJS852050 CTO852050 DDK852050 DNG852050 DXC852050 EGY852050 EQU852050 FAQ852050 FKM852050 FUI852050 GEE852050 GOA852050 GXW852050 HHS852050 HRO852050 IBK852050 ILG852050 IVC852050 JEY852050 JOU852050 JYQ852050 KIM852050 KSI852050 LCE852050 LMA852050 LVW852050 MFS852050 MPO852050 MZK852050 NJG852050 NTC852050 OCY852050 OMU852050 OWQ852050 PGM852050 PQI852050 QAE852050 QKA852050 QTW852050 RDS852050 RNO852050 RXK852050 SHG852050 SRC852050 TAY852050 TKU852050 TUQ852050 UEM852050 UOI852050 UYE852050 VIA852050 VRW852050 WBS852050 WLO852050 WVK852050 C917586 IY917586 SU917586 ACQ917586 AMM917586 AWI917586 BGE917586 BQA917586 BZW917586 CJS917586 CTO917586 DDK917586 DNG917586 DXC917586 EGY917586 EQU917586 FAQ917586 FKM917586 FUI917586 GEE917586 GOA917586 GXW917586 HHS917586 HRO917586 IBK917586 ILG917586 IVC917586 JEY917586 JOU917586 JYQ917586 KIM917586 KSI917586 LCE917586 LMA917586 LVW917586 MFS917586 MPO917586 MZK917586 NJG917586 NTC917586 OCY917586 OMU917586 OWQ917586 PGM917586 PQI917586 QAE917586 QKA917586 QTW917586 RDS917586 RNO917586 RXK917586 SHG917586 SRC917586 TAY917586 TKU917586 TUQ917586 UEM917586 UOI917586 UYE917586 VIA917586 VRW917586 WBS917586 WLO917586 WVK917586 C983122 IY983122 SU983122 ACQ983122 AMM983122 AWI983122 BGE983122 BQA983122 BZW983122 CJS983122 CTO983122 DDK983122 DNG983122 DXC983122 EGY983122 EQU983122 FAQ983122 FKM983122 FUI983122 GEE983122 GOA983122 GXW983122 HHS983122 HRO983122 IBK983122 ILG983122 IVC983122 JEY983122 JOU983122 JYQ983122 KIM983122 KSI983122 LCE983122 LMA983122 LVW983122 MFS983122 MPO983122 MZK983122 NJG983122 NTC983122 OCY983122 OMU983122 OWQ983122 PGM983122 PQI983122 QAE983122 QKA983122 QTW983122 RDS983122 RNO983122 RXK983122 SHG983122 SRC983122 TAY983122 TKU983122 TUQ983122 UEM983122 UOI983122 UYE983122 VIA983122 VRW983122 WBS983122 WLO983122 WVK983122" xr:uid="{4F09D5BE-10B4-4E32-920F-3710CA2C87B6}">
      <formula1>-100000000000</formula1>
      <formula2>100000000000</formula2>
    </dataValidation>
  </dataValidations>
  <printOptions horizontalCentered="1"/>
  <pageMargins left="0.39370078740157483" right="0.39370078740157483" top="0.78740157480314965" bottom="1" header="0" footer="0"/>
  <pageSetup scale="37" orientation="landscape" horizontalDpi="4294967292" verticalDpi="300" r:id="rId1"/>
  <headerFooter alignWithMargins="0">
    <oddFooter>&amp;L&amp;8&amp;F&amp;R&amp;8&amp;D -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E2198-C787-4732-8F60-FAAE25531E13}">
  <sheetPr>
    <tabColor indexed="47"/>
    <pageSetUpPr fitToPage="1"/>
  </sheetPr>
  <dimension ref="A1:O100"/>
  <sheetViews>
    <sheetView zoomScale="75" zoomScaleNormal="75" workbookViewId="0">
      <selection sqref="A1:K1"/>
    </sheetView>
  </sheetViews>
  <sheetFormatPr baseColWidth="10" defaultRowHeight="12.75" x14ac:dyDescent="0.2"/>
  <cols>
    <col min="1" max="1" width="4" style="190" customWidth="1"/>
    <col min="2" max="2" width="106.7109375" style="190" customWidth="1"/>
    <col min="3" max="11" width="20.7109375" style="190" customWidth="1"/>
    <col min="12" max="256" width="11.42578125" style="190"/>
    <col min="257" max="257" width="4" style="190" customWidth="1"/>
    <col min="258" max="258" width="96.7109375" style="190" customWidth="1"/>
    <col min="259" max="267" width="20.7109375" style="190" customWidth="1"/>
    <col min="268" max="512" width="11.42578125" style="190"/>
    <col min="513" max="513" width="4" style="190" customWidth="1"/>
    <col min="514" max="514" width="96.7109375" style="190" customWidth="1"/>
    <col min="515" max="523" width="20.7109375" style="190" customWidth="1"/>
    <col min="524" max="768" width="11.42578125" style="190"/>
    <col min="769" max="769" width="4" style="190" customWidth="1"/>
    <col min="770" max="770" width="96.7109375" style="190" customWidth="1"/>
    <col min="771" max="779" width="20.7109375" style="190" customWidth="1"/>
    <col min="780" max="1024" width="11.42578125" style="190"/>
    <col min="1025" max="1025" width="4" style="190" customWidth="1"/>
    <col min="1026" max="1026" width="96.7109375" style="190" customWidth="1"/>
    <col min="1027" max="1035" width="20.7109375" style="190" customWidth="1"/>
    <col min="1036" max="1280" width="11.42578125" style="190"/>
    <col min="1281" max="1281" width="4" style="190" customWidth="1"/>
    <col min="1282" max="1282" width="96.7109375" style="190" customWidth="1"/>
    <col min="1283" max="1291" width="20.7109375" style="190" customWidth="1"/>
    <col min="1292" max="1536" width="11.42578125" style="190"/>
    <col min="1537" max="1537" width="4" style="190" customWidth="1"/>
    <col min="1538" max="1538" width="96.7109375" style="190" customWidth="1"/>
    <col min="1539" max="1547" width="20.7109375" style="190" customWidth="1"/>
    <col min="1548" max="1792" width="11.42578125" style="190"/>
    <col min="1793" max="1793" width="4" style="190" customWidth="1"/>
    <col min="1794" max="1794" width="96.7109375" style="190" customWidth="1"/>
    <col min="1795" max="1803" width="20.7109375" style="190" customWidth="1"/>
    <col min="1804" max="2048" width="11.42578125" style="190"/>
    <col min="2049" max="2049" width="4" style="190" customWidth="1"/>
    <col min="2050" max="2050" width="96.7109375" style="190" customWidth="1"/>
    <col min="2051" max="2059" width="20.7109375" style="190" customWidth="1"/>
    <col min="2060" max="2304" width="11.42578125" style="190"/>
    <col min="2305" max="2305" width="4" style="190" customWidth="1"/>
    <col min="2306" max="2306" width="96.7109375" style="190" customWidth="1"/>
    <col min="2307" max="2315" width="20.7109375" style="190" customWidth="1"/>
    <col min="2316" max="2560" width="11.42578125" style="190"/>
    <col min="2561" max="2561" width="4" style="190" customWidth="1"/>
    <col min="2562" max="2562" width="96.7109375" style="190" customWidth="1"/>
    <col min="2563" max="2571" width="20.7109375" style="190" customWidth="1"/>
    <col min="2572" max="2816" width="11.42578125" style="190"/>
    <col min="2817" max="2817" width="4" style="190" customWidth="1"/>
    <col min="2818" max="2818" width="96.7109375" style="190" customWidth="1"/>
    <col min="2819" max="2827" width="20.7109375" style="190" customWidth="1"/>
    <col min="2828" max="3072" width="11.42578125" style="190"/>
    <col min="3073" max="3073" width="4" style="190" customWidth="1"/>
    <col min="3074" max="3074" width="96.7109375" style="190" customWidth="1"/>
    <col min="3075" max="3083" width="20.7109375" style="190" customWidth="1"/>
    <col min="3084" max="3328" width="11.42578125" style="190"/>
    <col min="3329" max="3329" width="4" style="190" customWidth="1"/>
    <col min="3330" max="3330" width="96.7109375" style="190" customWidth="1"/>
    <col min="3331" max="3339" width="20.7109375" style="190" customWidth="1"/>
    <col min="3340" max="3584" width="11.42578125" style="190"/>
    <col min="3585" max="3585" width="4" style="190" customWidth="1"/>
    <col min="3586" max="3586" width="96.7109375" style="190" customWidth="1"/>
    <col min="3587" max="3595" width="20.7109375" style="190" customWidth="1"/>
    <col min="3596" max="3840" width="11.42578125" style="190"/>
    <col min="3841" max="3841" width="4" style="190" customWidth="1"/>
    <col min="3842" max="3842" width="96.7109375" style="190" customWidth="1"/>
    <col min="3843" max="3851" width="20.7109375" style="190" customWidth="1"/>
    <col min="3852" max="4096" width="11.42578125" style="190"/>
    <col min="4097" max="4097" width="4" style="190" customWidth="1"/>
    <col min="4098" max="4098" width="96.7109375" style="190" customWidth="1"/>
    <col min="4099" max="4107" width="20.7109375" style="190" customWidth="1"/>
    <col min="4108" max="4352" width="11.42578125" style="190"/>
    <col min="4353" max="4353" width="4" style="190" customWidth="1"/>
    <col min="4354" max="4354" width="96.7109375" style="190" customWidth="1"/>
    <col min="4355" max="4363" width="20.7109375" style="190" customWidth="1"/>
    <col min="4364" max="4608" width="11.42578125" style="190"/>
    <col min="4609" max="4609" width="4" style="190" customWidth="1"/>
    <col min="4610" max="4610" width="96.7109375" style="190" customWidth="1"/>
    <col min="4611" max="4619" width="20.7109375" style="190" customWidth="1"/>
    <col min="4620" max="4864" width="11.42578125" style="190"/>
    <col min="4865" max="4865" width="4" style="190" customWidth="1"/>
    <col min="4866" max="4866" width="96.7109375" style="190" customWidth="1"/>
    <col min="4867" max="4875" width="20.7109375" style="190" customWidth="1"/>
    <col min="4876" max="5120" width="11.42578125" style="190"/>
    <col min="5121" max="5121" width="4" style="190" customWidth="1"/>
    <col min="5122" max="5122" width="96.7109375" style="190" customWidth="1"/>
    <col min="5123" max="5131" width="20.7109375" style="190" customWidth="1"/>
    <col min="5132" max="5376" width="11.42578125" style="190"/>
    <col min="5377" max="5377" width="4" style="190" customWidth="1"/>
    <col min="5378" max="5378" width="96.7109375" style="190" customWidth="1"/>
    <col min="5379" max="5387" width="20.7109375" style="190" customWidth="1"/>
    <col min="5388" max="5632" width="11.42578125" style="190"/>
    <col min="5633" max="5633" width="4" style="190" customWidth="1"/>
    <col min="5634" max="5634" width="96.7109375" style="190" customWidth="1"/>
    <col min="5635" max="5643" width="20.7109375" style="190" customWidth="1"/>
    <col min="5644" max="5888" width="11.42578125" style="190"/>
    <col min="5889" max="5889" width="4" style="190" customWidth="1"/>
    <col min="5890" max="5890" width="96.7109375" style="190" customWidth="1"/>
    <col min="5891" max="5899" width="20.7109375" style="190" customWidth="1"/>
    <col min="5900" max="6144" width="11.42578125" style="190"/>
    <col min="6145" max="6145" width="4" style="190" customWidth="1"/>
    <col min="6146" max="6146" width="96.7109375" style="190" customWidth="1"/>
    <col min="6147" max="6155" width="20.7109375" style="190" customWidth="1"/>
    <col min="6156" max="6400" width="11.42578125" style="190"/>
    <col min="6401" max="6401" width="4" style="190" customWidth="1"/>
    <col min="6402" max="6402" width="96.7109375" style="190" customWidth="1"/>
    <col min="6403" max="6411" width="20.7109375" style="190" customWidth="1"/>
    <col min="6412" max="6656" width="11.42578125" style="190"/>
    <col min="6657" max="6657" width="4" style="190" customWidth="1"/>
    <col min="6658" max="6658" width="96.7109375" style="190" customWidth="1"/>
    <col min="6659" max="6667" width="20.7109375" style="190" customWidth="1"/>
    <col min="6668" max="6912" width="11.42578125" style="190"/>
    <col min="6913" max="6913" width="4" style="190" customWidth="1"/>
    <col min="6914" max="6914" width="96.7109375" style="190" customWidth="1"/>
    <col min="6915" max="6923" width="20.7109375" style="190" customWidth="1"/>
    <col min="6924" max="7168" width="11.42578125" style="190"/>
    <col min="7169" max="7169" width="4" style="190" customWidth="1"/>
    <col min="7170" max="7170" width="96.7109375" style="190" customWidth="1"/>
    <col min="7171" max="7179" width="20.7109375" style="190" customWidth="1"/>
    <col min="7180" max="7424" width="11.42578125" style="190"/>
    <col min="7425" max="7425" width="4" style="190" customWidth="1"/>
    <col min="7426" max="7426" width="96.7109375" style="190" customWidth="1"/>
    <col min="7427" max="7435" width="20.7109375" style="190" customWidth="1"/>
    <col min="7436" max="7680" width="11.42578125" style="190"/>
    <col min="7681" max="7681" width="4" style="190" customWidth="1"/>
    <col min="7682" max="7682" width="96.7109375" style="190" customWidth="1"/>
    <col min="7683" max="7691" width="20.7109375" style="190" customWidth="1"/>
    <col min="7692" max="7936" width="11.42578125" style="190"/>
    <col min="7937" max="7937" width="4" style="190" customWidth="1"/>
    <col min="7938" max="7938" width="96.7109375" style="190" customWidth="1"/>
    <col min="7939" max="7947" width="20.7109375" style="190" customWidth="1"/>
    <col min="7948" max="8192" width="11.42578125" style="190"/>
    <col min="8193" max="8193" width="4" style="190" customWidth="1"/>
    <col min="8194" max="8194" width="96.7109375" style="190" customWidth="1"/>
    <col min="8195" max="8203" width="20.7109375" style="190" customWidth="1"/>
    <col min="8204" max="8448" width="11.42578125" style="190"/>
    <col min="8449" max="8449" width="4" style="190" customWidth="1"/>
    <col min="8450" max="8450" width="96.7109375" style="190" customWidth="1"/>
    <col min="8451" max="8459" width="20.7109375" style="190" customWidth="1"/>
    <col min="8460" max="8704" width="11.42578125" style="190"/>
    <col min="8705" max="8705" width="4" style="190" customWidth="1"/>
    <col min="8706" max="8706" width="96.7109375" style="190" customWidth="1"/>
    <col min="8707" max="8715" width="20.7109375" style="190" customWidth="1"/>
    <col min="8716" max="8960" width="11.42578125" style="190"/>
    <col min="8961" max="8961" width="4" style="190" customWidth="1"/>
    <col min="8962" max="8962" width="96.7109375" style="190" customWidth="1"/>
    <col min="8963" max="8971" width="20.7109375" style="190" customWidth="1"/>
    <col min="8972" max="9216" width="11.42578125" style="190"/>
    <col min="9217" max="9217" width="4" style="190" customWidth="1"/>
    <col min="9218" max="9218" width="96.7109375" style="190" customWidth="1"/>
    <col min="9219" max="9227" width="20.7109375" style="190" customWidth="1"/>
    <col min="9228" max="9472" width="11.42578125" style="190"/>
    <col min="9473" max="9473" width="4" style="190" customWidth="1"/>
    <col min="9474" max="9474" width="96.7109375" style="190" customWidth="1"/>
    <col min="9475" max="9483" width="20.7109375" style="190" customWidth="1"/>
    <col min="9484" max="9728" width="11.42578125" style="190"/>
    <col min="9729" max="9729" width="4" style="190" customWidth="1"/>
    <col min="9730" max="9730" width="96.7109375" style="190" customWidth="1"/>
    <col min="9731" max="9739" width="20.7109375" style="190" customWidth="1"/>
    <col min="9740" max="9984" width="11.42578125" style="190"/>
    <col min="9985" max="9985" width="4" style="190" customWidth="1"/>
    <col min="9986" max="9986" width="96.7109375" style="190" customWidth="1"/>
    <col min="9987" max="9995" width="20.7109375" style="190" customWidth="1"/>
    <col min="9996" max="10240" width="11.42578125" style="190"/>
    <col min="10241" max="10241" width="4" style="190" customWidth="1"/>
    <col min="10242" max="10242" width="96.7109375" style="190" customWidth="1"/>
    <col min="10243" max="10251" width="20.7109375" style="190" customWidth="1"/>
    <col min="10252" max="10496" width="11.42578125" style="190"/>
    <col min="10497" max="10497" width="4" style="190" customWidth="1"/>
    <col min="10498" max="10498" width="96.7109375" style="190" customWidth="1"/>
    <col min="10499" max="10507" width="20.7109375" style="190" customWidth="1"/>
    <col min="10508" max="10752" width="11.42578125" style="190"/>
    <col min="10753" max="10753" width="4" style="190" customWidth="1"/>
    <col min="10754" max="10754" width="96.7109375" style="190" customWidth="1"/>
    <col min="10755" max="10763" width="20.7109375" style="190" customWidth="1"/>
    <col min="10764" max="11008" width="11.42578125" style="190"/>
    <col min="11009" max="11009" width="4" style="190" customWidth="1"/>
    <col min="11010" max="11010" width="96.7109375" style="190" customWidth="1"/>
    <col min="11011" max="11019" width="20.7109375" style="190" customWidth="1"/>
    <col min="11020" max="11264" width="11.42578125" style="190"/>
    <col min="11265" max="11265" width="4" style="190" customWidth="1"/>
    <col min="11266" max="11266" width="96.7109375" style="190" customWidth="1"/>
    <col min="11267" max="11275" width="20.7109375" style="190" customWidth="1"/>
    <col min="11276" max="11520" width="11.42578125" style="190"/>
    <col min="11521" max="11521" width="4" style="190" customWidth="1"/>
    <col min="11522" max="11522" width="96.7109375" style="190" customWidth="1"/>
    <col min="11523" max="11531" width="20.7109375" style="190" customWidth="1"/>
    <col min="11532" max="11776" width="11.42578125" style="190"/>
    <col min="11777" max="11777" width="4" style="190" customWidth="1"/>
    <col min="11778" max="11778" width="96.7109375" style="190" customWidth="1"/>
    <col min="11779" max="11787" width="20.7109375" style="190" customWidth="1"/>
    <col min="11788" max="12032" width="11.42578125" style="190"/>
    <col min="12033" max="12033" width="4" style="190" customWidth="1"/>
    <col min="12034" max="12034" width="96.7109375" style="190" customWidth="1"/>
    <col min="12035" max="12043" width="20.7109375" style="190" customWidth="1"/>
    <col min="12044" max="12288" width="11.42578125" style="190"/>
    <col min="12289" max="12289" width="4" style="190" customWidth="1"/>
    <col min="12290" max="12290" width="96.7109375" style="190" customWidth="1"/>
    <col min="12291" max="12299" width="20.7109375" style="190" customWidth="1"/>
    <col min="12300" max="12544" width="11.42578125" style="190"/>
    <col min="12545" max="12545" width="4" style="190" customWidth="1"/>
    <col min="12546" max="12546" width="96.7109375" style="190" customWidth="1"/>
    <col min="12547" max="12555" width="20.7109375" style="190" customWidth="1"/>
    <col min="12556" max="12800" width="11.42578125" style="190"/>
    <col min="12801" max="12801" width="4" style="190" customWidth="1"/>
    <col min="12802" max="12802" width="96.7109375" style="190" customWidth="1"/>
    <col min="12803" max="12811" width="20.7109375" style="190" customWidth="1"/>
    <col min="12812" max="13056" width="11.42578125" style="190"/>
    <col min="13057" max="13057" width="4" style="190" customWidth="1"/>
    <col min="13058" max="13058" width="96.7109375" style="190" customWidth="1"/>
    <col min="13059" max="13067" width="20.7109375" style="190" customWidth="1"/>
    <col min="13068" max="13312" width="11.42578125" style="190"/>
    <col min="13313" max="13313" width="4" style="190" customWidth="1"/>
    <col min="13314" max="13314" width="96.7109375" style="190" customWidth="1"/>
    <col min="13315" max="13323" width="20.7109375" style="190" customWidth="1"/>
    <col min="13324" max="13568" width="11.42578125" style="190"/>
    <col min="13569" max="13569" width="4" style="190" customWidth="1"/>
    <col min="13570" max="13570" width="96.7109375" style="190" customWidth="1"/>
    <col min="13571" max="13579" width="20.7109375" style="190" customWidth="1"/>
    <col min="13580" max="13824" width="11.42578125" style="190"/>
    <col min="13825" max="13825" width="4" style="190" customWidth="1"/>
    <col min="13826" max="13826" width="96.7109375" style="190" customWidth="1"/>
    <col min="13827" max="13835" width="20.7109375" style="190" customWidth="1"/>
    <col min="13836" max="14080" width="11.42578125" style="190"/>
    <col min="14081" max="14081" width="4" style="190" customWidth="1"/>
    <col min="14082" max="14082" width="96.7109375" style="190" customWidth="1"/>
    <col min="14083" max="14091" width="20.7109375" style="190" customWidth="1"/>
    <col min="14092" max="14336" width="11.42578125" style="190"/>
    <col min="14337" max="14337" width="4" style="190" customWidth="1"/>
    <col min="14338" max="14338" width="96.7109375" style="190" customWidth="1"/>
    <col min="14339" max="14347" width="20.7109375" style="190" customWidth="1"/>
    <col min="14348" max="14592" width="11.42578125" style="190"/>
    <col min="14593" max="14593" width="4" style="190" customWidth="1"/>
    <col min="14594" max="14594" width="96.7109375" style="190" customWidth="1"/>
    <col min="14595" max="14603" width="20.7109375" style="190" customWidth="1"/>
    <col min="14604" max="14848" width="11.42578125" style="190"/>
    <col min="14849" max="14849" width="4" style="190" customWidth="1"/>
    <col min="14850" max="14850" width="96.7109375" style="190" customWidth="1"/>
    <col min="14851" max="14859" width="20.7109375" style="190" customWidth="1"/>
    <col min="14860" max="15104" width="11.42578125" style="190"/>
    <col min="15105" max="15105" width="4" style="190" customWidth="1"/>
    <col min="15106" max="15106" width="96.7109375" style="190" customWidth="1"/>
    <col min="15107" max="15115" width="20.7109375" style="190" customWidth="1"/>
    <col min="15116" max="15360" width="11.42578125" style="190"/>
    <col min="15361" max="15361" width="4" style="190" customWidth="1"/>
    <col min="15362" max="15362" width="96.7109375" style="190" customWidth="1"/>
    <col min="15363" max="15371" width="20.7109375" style="190" customWidth="1"/>
    <col min="15372" max="15616" width="11.42578125" style="190"/>
    <col min="15617" max="15617" width="4" style="190" customWidth="1"/>
    <col min="15618" max="15618" width="96.7109375" style="190" customWidth="1"/>
    <col min="15619" max="15627" width="20.7109375" style="190" customWidth="1"/>
    <col min="15628" max="15872" width="11.42578125" style="190"/>
    <col min="15873" max="15873" width="4" style="190" customWidth="1"/>
    <col min="15874" max="15874" width="96.7109375" style="190" customWidth="1"/>
    <col min="15875" max="15883" width="20.7109375" style="190" customWidth="1"/>
    <col min="15884" max="16128" width="11.42578125" style="190"/>
    <col min="16129" max="16129" width="4" style="190" customWidth="1"/>
    <col min="16130" max="16130" width="96.7109375" style="190" customWidth="1"/>
    <col min="16131" max="16139" width="20.7109375" style="190" customWidth="1"/>
    <col min="16140" max="16384" width="11.42578125" style="190"/>
  </cols>
  <sheetData>
    <row r="1" spans="1:15" ht="18" customHeight="1" x14ac:dyDescent="0.25">
      <c r="A1" s="518" t="s">
        <v>189</v>
      </c>
      <c r="B1" s="519"/>
      <c r="C1" s="519"/>
      <c r="D1" s="519"/>
      <c r="E1" s="519"/>
      <c r="F1" s="519"/>
      <c r="G1" s="519"/>
      <c r="H1" s="519"/>
      <c r="I1" s="519"/>
      <c r="J1" s="519"/>
      <c r="K1" s="520"/>
    </row>
    <row r="2" spans="1:15" ht="18" customHeight="1" x14ac:dyDescent="0.25">
      <c r="A2" s="521" t="s">
        <v>190</v>
      </c>
      <c r="B2" s="522"/>
      <c r="C2" s="522"/>
      <c r="D2" s="522"/>
      <c r="E2" s="522"/>
      <c r="F2" s="522"/>
      <c r="G2" s="522"/>
      <c r="H2" s="522"/>
      <c r="I2" s="522"/>
      <c r="J2" s="522"/>
      <c r="K2" s="523"/>
    </row>
    <row r="3" spans="1:15" ht="18" customHeight="1" x14ac:dyDescent="0.25">
      <c r="A3" s="521" t="s">
        <v>304</v>
      </c>
      <c r="B3" s="522"/>
      <c r="C3" s="522"/>
      <c r="D3" s="522"/>
      <c r="E3" s="522"/>
      <c r="F3" s="522"/>
      <c r="G3" s="522"/>
      <c r="H3" s="522"/>
      <c r="I3" s="522"/>
      <c r="J3" s="522"/>
      <c r="K3" s="523"/>
    </row>
    <row r="4" spans="1:15" ht="18" customHeight="1" thickBot="1" x14ac:dyDescent="0.3">
      <c r="A4" s="524" t="s">
        <v>305</v>
      </c>
      <c r="B4" s="525"/>
      <c r="C4" s="525"/>
      <c r="D4" s="525"/>
      <c r="E4" s="525"/>
      <c r="F4" s="525"/>
      <c r="G4" s="525"/>
      <c r="H4" s="525"/>
      <c r="I4" s="525"/>
      <c r="J4" s="525"/>
      <c r="K4" s="526"/>
    </row>
    <row r="5" spans="1:15" ht="15" customHeight="1" thickBot="1" x14ac:dyDescent="0.25">
      <c r="A5" s="191"/>
      <c r="B5" s="191"/>
      <c r="C5" s="191"/>
      <c r="D5" s="191"/>
      <c r="E5" s="191"/>
      <c r="F5" s="191"/>
      <c r="G5" s="191"/>
      <c r="H5" s="191"/>
      <c r="I5" s="191"/>
      <c r="J5" s="191"/>
      <c r="K5" s="191"/>
    </row>
    <row r="6" spans="1:15" ht="75.75" customHeight="1" x14ac:dyDescent="0.2">
      <c r="A6" s="531" t="s">
        <v>219</v>
      </c>
      <c r="B6" s="532"/>
      <c r="C6" s="192" t="s">
        <v>306</v>
      </c>
      <c r="D6" s="193" t="s">
        <v>221</v>
      </c>
      <c r="E6" s="194" t="s">
        <v>222</v>
      </c>
      <c r="F6" s="195" t="s">
        <v>223</v>
      </c>
      <c r="G6" s="196" t="s">
        <v>224</v>
      </c>
      <c r="H6" s="195" t="s">
        <v>225</v>
      </c>
      <c r="I6" s="197" t="s">
        <v>226</v>
      </c>
      <c r="J6" s="198" t="s">
        <v>227</v>
      </c>
      <c r="K6" s="198" t="s">
        <v>228</v>
      </c>
    </row>
    <row r="7" spans="1:15" ht="13.5" thickBot="1" x14ac:dyDescent="0.25">
      <c r="A7" s="533"/>
      <c r="B7" s="534"/>
      <c r="C7" s="199" t="s">
        <v>229</v>
      </c>
      <c r="D7" s="200" t="s">
        <v>0</v>
      </c>
      <c r="E7" s="201" t="s">
        <v>0</v>
      </c>
      <c r="F7" s="202" t="s">
        <v>0</v>
      </c>
      <c r="G7" s="203" t="s">
        <v>229</v>
      </c>
      <c r="H7" s="202" t="s">
        <v>0</v>
      </c>
      <c r="I7" s="202" t="s">
        <v>0</v>
      </c>
      <c r="J7" s="204" t="s">
        <v>0</v>
      </c>
      <c r="K7" s="204" t="s">
        <v>0</v>
      </c>
    </row>
    <row r="8" spans="1:15" ht="13.5" thickBot="1" x14ac:dyDescent="0.25">
      <c r="B8" s="205"/>
      <c r="C8" s="205"/>
      <c r="D8" s="205"/>
    </row>
    <row r="9" spans="1:15" ht="18" customHeight="1" x14ac:dyDescent="0.2">
      <c r="A9" s="206">
        <v>1</v>
      </c>
      <c r="B9" s="207" t="s">
        <v>235</v>
      </c>
      <c r="C9" s="208">
        <v>0</v>
      </c>
      <c r="D9" s="209">
        <v>0</v>
      </c>
      <c r="E9" s="210">
        <v>0</v>
      </c>
      <c r="F9" s="211">
        <v>-1385.875005020288</v>
      </c>
      <c r="G9" s="212">
        <v>0</v>
      </c>
      <c r="H9" s="213">
        <v>0</v>
      </c>
      <c r="I9" s="159">
        <v>0</v>
      </c>
      <c r="J9" s="214">
        <v>0</v>
      </c>
      <c r="K9" s="215">
        <v>-1385.875005020288</v>
      </c>
      <c r="L9" s="216"/>
      <c r="M9" s="216"/>
      <c r="N9" s="216"/>
      <c r="O9" s="216"/>
    </row>
    <row r="10" spans="1:15" ht="18" customHeight="1" x14ac:dyDescent="0.2">
      <c r="A10" s="217">
        <v>2</v>
      </c>
      <c r="B10" s="218" t="s">
        <v>307</v>
      </c>
      <c r="C10" s="219">
        <v>0</v>
      </c>
      <c r="D10" s="220">
        <v>0</v>
      </c>
      <c r="E10" s="221">
        <v>0</v>
      </c>
      <c r="F10" s="222">
        <v>-158397.19782378877</v>
      </c>
      <c r="G10" s="223">
        <v>0</v>
      </c>
      <c r="H10" s="224">
        <v>0</v>
      </c>
      <c r="I10" s="170">
        <v>0</v>
      </c>
      <c r="J10" s="225">
        <v>0</v>
      </c>
      <c r="K10" s="226">
        <v>-158397.19782378877</v>
      </c>
      <c r="L10" s="216"/>
      <c r="M10" s="216"/>
      <c r="N10" s="216"/>
      <c r="O10" s="216"/>
    </row>
    <row r="11" spans="1:15" ht="18" customHeight="1" x14ac:dyDescent="0.2">
      <c r="A11" s="217">
        <v>3</v>
      </c>
      <c r="B11" s="218" t="s">
        <v>308</v>
      </c>
      <c r="C11" s="219">
        <v>0</v>
      </c>
      <c r="D11" s="220">
        <v>0</v>
      </c>
      <c r="E11" s="221">
        <v>0</v>
      </c>
      <c r="F11" s="222">
        <v>-54892.661115513547</v>
      </c>
      <c r="G11" s="223">
        <v>0</v>
      </c>
      <c r="H11" s="224">
        <v>0</v>
      </c>
      <c r="I11" s="170">
        <v>0</v>
      </c>
      <c r="J11" s="225">
        <v>0</v>
      </c>
      <c r="K11" s="226">
        <v>-54892.661115513547</v>
      </c>
      <c r="L11" s="216"/>
      <c r="M11" s="216"/>
      <c r="N11" s="216"/>
      <c r="O11" s="216"/>
    </row>
    <row r="12" spans="1:15" ht="18" customHeight="1" x14ac:dyDescent="0.2">
      <c r="A12" s="217">
        <v>4</v>
      </c>
      <c r="B12" s="218" t="s">
        <v>309</v>
      </c>
      <c r="C12" s="219">
        <v>0</v>
      </c>
      <c r="D12" s="220">
        <v>0</v>
      </c>
      <c r="E12" s="221">
        <v>0</v>
      </c>
      <c r="F12" s="222">
        <v>0</v>
      </c>
      <c r="G12" s="223">
        <v>0</v>
      </c>
      <c r="H12" s="224">
        <v>0</v>
      </c>
      <c r="I12" s="170">
        <v>0</v>
      </c>
      <c r="J12" s="225">
        <v>0</v>
      </c>
      <c r="K12" s="226">
        <v>0</v>
      </c>
      <c r="L12" s="216"/>
      <c r="M12" s="216"/>
      <c r="N12" s="216"/>
      <c r="O12" s="216"/>
    </row>
    <row r="13" spans="1:15" ht="18" customHeight="1" x14ac:dyDescent="0.2">
      <c r="A13" s="217">
        <v>5</v>
      </c>
      <c r="B13" s="218" t="s">
        <v>239</v>
      </c>
      <c r="C13" s="219">
        <v>0</v>
      </c>
      <c r="D13" s="220">
        <v>0</v>
      </c>
      <c r="E13" s="221">
        <v>0</v>
      </c>
      <c r="F13" s="222">
        <v>-248949.34673514418</v>
      </c>
      <c r="G13" s="223">
        <v>0</v>
      </c>
      <c r="H13" s="224">
        <v>0</v>
      </c>
      <c r="I13" s="170">
        <v>0</v>
      </c>
      <c r="J13" s="225">
        <v>0</v>
      </c>
      <c r="K13" s="226">
        <v>-248949.34673514418</v>
      </c>
      <c r="L13" s="216"/>
      <c r="M13" s="216"/>
      <c r="N13" s="216"/>
      <c r="O13" s="216"/>
    </row>
    <row r="14" spans="1:15" ht="18" customHeight="1" x14ac:dyDescent="0.2">
      <c r="A14" s="217">
        <v>6</v>
      </c>
      <c r="B14" s="218" t="s">
        <v>240</v>
      </c>
      <c r="C14" s="219">
        <v>0</v>
      </c>
      <c r="D14" s="220">
        <v>0</v>
      </c>
      <c r="E14" s="221">
        <v>0</v>
      </c>
      <c r="F14" s="222">
        <v>-106250.41705155527</v>
      </c>
      <c r="G14" s="223">
        <v>0</v>
      </c>
      <c r="H14" s="224">
        <v>0</v>
      </c>
      <c r="I14" s="170">
        <v>0</v>
      </c>
      <c r="J14" s="225">
        <v>0</v>
      </c>
      <c r="K14" s="226">
        <v>-106250.41705155527</v>
      </c>
      <c r="L14" s="216"/>
      <c r="M14" s="216"/>
      <c r="N14" s="216"/>
      <c r="O14" s="216"/>
    </row>
    <row r="15" spans="1:15" ht="18" customHeight="1" x14ac:dyDescent="0.2">
      <c r="A15" s="217">
        <v>7</v>
      </c>
      <c r="B15" s="218" t="s">
        <v>241</v>
      </c>
      <c r="C15" s="219">
        <v>0</v>
      </c>
      <c r="D15" s="220">
        <v>0</v>
      </c>
      <c r="E15" s="221">
        <v>0</v>
      </c>
      <c r="F15" s="222">
        <v>-762567.58823280642</v>
      </c>
      <c r="G15" s="223">
        <v>0</v>
      </c>
      <c r="H15" s="224">
        <v>0</v>
      </c>
      <c r="I15" s="170">
        <v>0</v>
      </c>
      <c r="J15" s="225">
        <v>0</v>
      </c>
      <c r="K15" s="226">
        <v>-762567.58823280642</v>
      </c>
      <c r="L15" s="216"/>
      <c r="M15" s="216"/>
      <c r="N15" s="216"/>
      <c r="O15" s="216"/>
    </row>
    <row r="16" spans="1:15" ht="18" customHeight="1" x14ac:dyDescent="0.2">
      <c r="A16" s="217">
        <v>8</v>
      </c>
      <c r="B16" s="218" t="s">
        <v>310</v>
      </c>
      <c r="C16" s="219">
        <v>0</v>
      </c>
      <c r="D16" s="220">
        <v>0</v>
      </c>
      <c r="E16" s="221">
        <v>0</v>
      </c>
      <c r="F16" s="222">
        <v>-27717.500100405759</v>
      </c>
      <c r="G16" s="223">
        <v>0</v>
      </c>
      <c r="H16" s="224">
        <v>0</v>
      </c>
      <c r="I16" s="170">
        <v>0</v>
      </c>
      <c r="J16" s="225">
        <v>0</v>
      </c>
      <c r="K16" s="226">
        <v>-27717.500100405759</v>
      </c>
      <c r="L16" s="216"/>
      <c r="M16" s="216"/>
      <c r="N16" s="216"/>
      <c r="O16" s="216"/>
    </row>
    <row r="17" spans="1:15" ht="18" customHeight="1" x14ac:dyDescent="0.2">
      <c r="A17" s="217">
        <v>9</v>
      </c>
      <c r="B17" s="218" t="s">
        <v>311</v>
      </c>
      <c r="C17" s="219">
        <v>0</v>
      </c>
      <c r="D17" s="220">
        <v>0</v>
      </c>
      <c r="E17" s="221">
        <v>0</v>
      </c>
      <c r="F17" s="222">
        <v>-3127.4579279957829</v>
      </c>
      <c r="G17" s="223">
        <v>0</v>
      </c>
      <c r="H17" s="224">
        <v>0</v>
      </c>
      <c r="I17" s="170">
        <v>0</v>
      </c>
      <c r="J17" s="225">
        <v>0</v>
      </c>
      <c r="K17" s="226">
        <v>-3127.4579279957829</v>
      </c>
      <c r="L17" s="216"/>
      <c r="M17" s="216"/>
      <c r="N17" s="216"/>
      <c r="O17" s="216"/>
    </row>
    <row r="18" spans="1:15" ht="18" customHeight="1" x14ac:dyDescent="0.2">
      <c r="A18" s="217">
        <v>10</v>
      </c>
      <c r="B18" s="218" t="s">
        <v>242</v>
      </c>
      <c r="C18" s="219">
        <v>0</v>
      </c>
      <c r="D18" s="220">
        <v>0</v>
      </c>
      <c r="E18" s="221">
        <v>0</v>
      </c>
      <c r="F18" s="222">
        <v>-254867.95692325075</v>
      </c>
      <c r="G18" s="223">
        <v>0</v>
      </c>
      <c r="H18" s="224">
        <v>0</v>
      </c>
      <c r="I18" s="170">
        <v>0</v>
      </c>
      <c r="J18" s="225">
        <v>0</v>
      </c>
      <c r="K18" s="226">
        <v>-254867.95692325075</v>
      </c>
      <c r="L18" s="216"/>
      <c r="M18" s="216"/>
      <c r="N18" s="216"/>
      <c r="O18" s="216"/>
    </row>
    <row r="19" spans="1:15" ht="18" customHeight="1" x14ac:dyDescent="0.2">
      <c r="A19" s="217">
        <v>11</v>
      </c>
      <c r="B19" s="218" t="s">
        <v>243</v>
      </c>
      <c r="C19" s="219">
        <v>0</v>
      </c>
      <c r="D19" s="220">
        <v>0</v>
      </c>
      <c r="E19" s="221">
        <v>0</v>
      </c>
      <c r="F19" s="222">
        <v>-21943.020912821197</v>
      </c>
      <c r="G19" s="223">
        <v>0</v>
      </c>
      <c r="H19" s="224">
        <v>0</v>
      </c>
      <c r="I19" s="170">
        <v>0</v>
      </c>
      <c r="J19" s="225">
        <v>0</v>
      </c>
      <c r="K19" s="226">
        <v>-21943.020912821197</v>
      </c>
      <c r="L19" s="216"/>
      <c r="M19" s="216"/>
      <c r="N19" s="216"/>
      <c r="O19" s="216"/>
    </row>
    <row r="20" spans="1:15" ht="18" customHeight="1" x14ac:dyDescent="0.2">
      <c r="A20" s="217">
        <v>12</v>
      </c>
      <c r="B20" s="218" t="s">
        <v>244</v>
      </c>
      <c r="C20" s="219">
        <v>0</v>
      </c>
      <c r="D20" s="220">
        <v>0</v>
      </c>
      <c r="E20" s="221">
        <v>0</v>
      </c>
      <c r="F20" s="222">
        <v>-9239.1667001352471</v>
      </c>
      <c r="G20" s="223">
        <v>0</v>
      </c>
      <c r="H20" s="224">
        <v>0</v>
      </c>
      <c r="I20" s="170">
        <v>0</v>
      </c>
      <c r="J20" s="225">
        <v>0</v>
      </c>
      <c r="K20" s="226">
        <v>-9239.1667001352471</v>
      </c>
      <c r="L20" s="216"/>
      <c r="M20" s="216"/>
      <c r="N20" s="216"/>
      <c r="O20" s="216"/>
    </row>
    <row r="21" spans="1:15" ht="18" customHeight="1" x14ac:dyDescent="0.2">
      <c r="A21" s="217">
        <v>13</v>
      </c>
      <c r="B21" s="218" t="s">
        <v>249</v>
      </c>
      <c r="C21" s="219">
        <v>0</v>
      </c>
      <c r="D21" s="220">
        <v>0</v>
      </c>
      <c r="E21" s="221">
        <v>0</v>
      </c>
      <c r="F21" s="222">
        <v>0</v>
      </c>
      <c r="G21" s="223">
        <v>0</v>
      </c>
      <c r="H21" s="224">
        <v>0</v>
      </c>
      <c r="I21" s="170">
        <v>0</v>
      </c>
      <c r="J21" s="225">
        <v>0</v>
      </c>
      <c r="K21" s="226">
        <v>0</v>
      </c>
      <c r="L21" s="216"/>
      <c r="M21" s="216"/>
      <c r="N21" s="216"/>
      <c r="O21" s="216"/>
    </row>
    <row r="22" spans="1:15" ht="18" customHeight="1" x14ac:dyDescent="0.2">
      <c r="A22" s="217">
        <v>14</v>
      </c>
      <c r="B22" s="218" t="s">
        <v>312</v>
      </c>
      <c r="C22" s="219">
        <v>0</v>
      </c>
      <c r="D22" s="220">
        <v>0</v>
      </c>
      <c r="E22" s="221">
        <v>0</v>
      </c>
      <c r="F22" s="222">
        <v>-46195.833500676228</v>
      </c>
      <c r="G22" s="223">
        <v>0</v>
      </c>
      <c r="H22" s="224">
        <v>0</v>
      </c>
      <c r="I22" s="170">
        <v>0</v>
      </c>
      <c r="J22" s="225">
        <v>0</v>
      </c>
      <c r="K22" s="226">
        <v>-46195.833500676228</v>
      </c>
      <c r="L22" s="216"/>
      <c r="M22" s="216"/>
      <c r="N22" s="216"/>
      <c r="O22" s="216"/>
    </row>
    <row r="23" spans="1:15" ht="18" customHeight="1" x14ac:dyDescent="0.2">
      <c r="A23" s="217">
        <v>15</v>
      </c>
      <c r="B23" s="218" t="s">
        <v>313</v>
      </c>
      <c r="C23" s="219">
        <v>0</v>
      </c>
      <c r="D23" s="220">
        <v>0</v>
      </c>
      <c r="E23" s="221">
        <v>0</v>
      </c>
      <c r="F23" s="222">
        <v>-41576.250150608597</v>
      </c>
      <c r="G23" s="223">
        <v>0</v>
      </c>
      <c r="H23" s="224">
        <v>0</v>
      </c>
      <c r="I23" s="170">
        <v>0</v>
      </c>
      <c r="J23" s="225">
        <v>0</v>
      </c>
      <c r="K23" s="226">
        <v>-41576.250150608597</v>
      </c>
      <c r="L23" s="216"/>
      <c r="M23" s="216"/>
      <c r="N23" s="216"/>
      <c r="O23" s="216"/>
    </row>
    <row r="24" spans="1:15" ht="18" customHeight="1" x14ac:dyDescent="0.2">
      <c r="A24" s="217">
        <v>16</v>
      </c>
      <c r="B24" s="218" t="s">
        <v>314</v>
      </c>
      <c r="C24" s="219">
        <v>0</v>
      </c>
      <c r="D24" s="220">
        <v>0</v>
      </c>
      <c r="E24" s="221">
        <v>0</v>
      </c>
      <c r="F24" s="222">
        <v>-623.64375225912897</v>
      </c>
      <c r="G24" s="223">
        <v>0</v>
      </c>
      <c r="H24" s="224">
        <v>0</v>
      </c>
      <c r="I24" s="170">
        <v>0</v>
      </c>
      <c r="J24" s="225">
        <v>0</v>
      </c>
      <c r="K24" s="226">
        <v>-623.64375225912897</v>
      </c>
      <c r="L24" s="216"/>
      <c r="M24" s="216"/>
      <c r="N24" s="216"/>
      <c r="O24" s="216"/>
    </row>
    <row r="25" spans="1:15" ht="18" customHeight="1" x14ac:dyDescent="0.2">
      <c r="A25" s="217">
        <v>17</v>
      </c>
      <c r="B25" s="218" t="s">
        <v>315</v>
      </c>
      <c r="C25" s="219">
        <v>0</v>
      </c>
      <c r="D25" s="220">
        <v>0</v>
      </c>
      <c r="E25" s="221">
        <v>0</v>
      </c>
      <c r="F25" s="222">
        <v>-272255.14473623555</v>
      </c>
      <c r="G25" s="223">
        <v>0</v>
      </c>
      <c r="H25" s="224">
        <v>0</v>
      </c>
      <c r="I25" s="170">
        <v>0</v>
      </c>
      <c r="J25" s="225">
        <v>0</v>
      </c>
      <c r="K25" s="226">
        <v>-272255.14473623555</v>
      </c>
      <c r="L25" s="216"/>
      <c r="M25" s="216"/>
      <c r="N25" s="216"/>
      <c r="O25" s="216"/>
    </row>
    <row r="26" spans="1:15" ht="18" customHeight="1" x14ac:dyDescent="0.2">
      <c r="A26" s="217">
        <v>18</v>
      </c>
      <c r="B26" s="218" t="s">
        <v>316</v>
      </c>
      <c r="C26" s="219">
        <v>0</v>
      </c>
      <c r="D26" s="220">
        <v>0</v>
      </c>
      <c r="E26" s="221">
        <v>0</v>
      </c>
      <c r="F26" s="222">
        <v>-277710.87267266522</v>
      </c>
      <c r="G26" s="223">
        <v>0</v>
      </c>
      <c r="H26" s="224">
        <v>0</v>
      </c>
      <c r="I26" s="170">
        <v>0</v>
      </c>
      <c r="J26" s="225">
        <v>0</v>
      </c>
      <c r="K26" s="226">
        <v>-277710.87267266522</v>
      </c>
      <c r="L26" s="216"/>
      <c r="M26" s="216"/>
      <c r="N26" s="216"/>
      <c r="O26" s="216"/>
    </row>
    <row r="27" spans="1:15" ht="18" customHeight="1" x14ac:dyDescent="0.2">
      <c r="A27" s="217">
        <v>19</v>
      </c>
      <c r="B27" s="218" t="s">
        <v>317</v>
      </c>
      <c r="C27" s="219">
        <v>0</v>
      </c>
      <c r="D27" s="220">
        <v>0</v>
      </c>
      <c r="E27" s="221">
        <v>0</v>
      </c>
      <c r="F27" s="222">
        <v>-41576.250150608597</v>
      </c>
      <c r="G27" s="223">
        <v>0</v>
      </c>
      <c r="H27" s="224">
        <v>0</v>
      </c>
      <c r="I27" s="170">
        <v>0</v>
      </c>
      <c r="J27" s="225">
        <v>0</v>
      </c>
      <c r="K27" s="226">
        <v>-41576.250150608597</v>
      </c>
      <c r="L27" s="216"/>
      <c r="M27" s="216"/>
      <c r="N27" s="216"/>
      <c r="O27" s="216"/>
    </row>
    <row r="28" spans="1:15" ht="18" customHeight="1" x14ac:dyDescent="0.2">
      <c r="A28" s="217">
        <v>20</v>
      </c>
      <c r="B28" s="218" t="s">
        <v>251</v>
      </c>
      <c r="C28" s="219">
        <v>0</v>
      </c>
      <c r="D28" s="220">
        <v>0</v>
      </c>
      <c r="E28" s="221">
        <v>0</v>
      </c>
      <c r="F28" s="222">
        <v>-30933.45076705543</v>
      </c>
      <c r="G28" s="223">
        <v>0</v>
      </c>
      <c r="H28" s="224">
        <v>0</v>
      </c>
      <c r="I28" s="170">
        <v>0</v>
      </c>
      <c r="J28" s="225">
        <v>0</v>
      </c>
      <c r="K28" s="226">
        <v>-30933.45076705543</v>
      </c>
      <c r="L28" s="216"/>
      <c r="M28" s="216"/>
      <c r="N28" s="216"/>
      <c r="O28" s="216"/>
    </row>
    <row r="29" spans="1:15" ht="18" customHeight="1" x14ac:dyDescent="0.2">
      <c r="A29" s="217">
        <v>21</v>
      </c>
      <c r="B29" s="218" t="s">
        <v>253</v>
      </c>
      <c r="C29" s="219">
        <v>0</v>
      </c>
      <c r="D29" s="220">
        <v>0</v>
      </c>
      <c r="E29" s="221">
        <v>0</v>
      </c>
      <c r="F29" s="222">
        <v>0</v>
      </c>
      <c r="G29" s="223">
        <v>0</v>
      </c>
      <c r="H29" s="224">
        <v>0</v>
      </c>
      <c r="I29" s="170">
        <v>0</v>
      </c>
      <c r="J29" s="225">
        <v>0</v>
      </c>
      <c r="K29" s="226">
        <v>0</v>
      </c>
      <c r="L29" s="216"/>
      <c r="M29" s="216"/>
      <c r="N29" s="216"/>
      <c r="O29" s="216"/>
    </row>
    <row r="30" spans="1:15" ht="18" customHeight="1" x14ac:dyDescent="0.2">
      <c r="A30" s="217">
        <v>22</v>
      </c>
      <c r="B30" s="218" t="s">
        <v>318</v>
      </c>
      <c r="C30" s="219">
        <v>0</v>
      </c>
      <c r="D30" s="220">
        <v>0</v>
      </c>
      <c r="E30" s="221">
        <v>0</v>
      </c>
      <c r="F30" s="222">
        <v>0</v>
      </c>
      <c r="G30" s="223">
        <v>0</v>
      </c>
      <c r="H30" s="224">
        <v>0</v>
      </c>
      <c r="I30" s="170">
        <v>0</v>
      </c>
      <c r="J30" s="225">
        <v>0</v>
      </c>
      <c r="K30" s="226">
        <v>0</v>
      </c>
      <c r="L30" s="216"/>
      <c r="M30" s="216"/>
      <c r="N30" s="216"/>
      <c r="O30" s="216"/>
    </row>
    <row r="31" spans="1:15" ht="18" customHeight="1" x14ac:dyDescent="0.2">
      <c r="A31" s="217">
        <v>23</v>
      </c>
      <c r="B31" s="218" t="s">
        <v>319</v>
      </c>
      <c r="C31" s="219">
        <v>0</v>
      </c>
      <c r="D31" s="220">
        <v>0</v>
      </c>
      <c r="E31" s="221">
        <v>0</v>
      </c>
      <c r="F31" s="222">
        <v>0</v>
      </c>
      <c r="G31" s="223">
        <v>0</v>
      </c>
      <c r="H31" s="224">
        <v>0</v>
      </c>
      <c r="I31" s="170">
        <v>0</v>
      </c>
      <c r="J31" s="225">
        <v>0</v>
      </c>
      <c r="K31" s="226">
        <v>0</v>
      </c>
      <c r="L31" s="216"/>
      <c r="M31" s="216"/>
      <c r="N31" s="216"/>
      <c r="O31" s="216"/>
    </row>
    <row r="32" spans="1:15" ht="18" customHeight="1" x14ac:dyDescent="0.2">
      <c r="A32" s="217">
        <v>24</v>
      </c>
      <c r="B32" s="218" t="s">
        <v>320</v>
      </c>
      <c r="C32" s="219">
        <v>0</v>
      </c>
      <c r="D32" s="220">
        <v>0</v>
      </c>
      <c r="E32" s="221">
        <v>0</v>
      </c>
      <c r="F32" s="222">
        <v>-3066627.2544420902</v>
      </c>
      <c r="G32" s="223">
        <v>0</v>
      </c>
      <c r="H32" s="224">
        <v>0</v>
      </c>
      <c r="I32" s="170">
        <v>0</v>
      </c>
      <c r="J32" s="225">
        <v>0</v>
      </c>
      <c r="K32" s="226">
        <v>-3066627.2544420902</v>
      </c>
      <c r="L32" s="216"/>
      <c r="M32" s="216"/>
      <c r="N32" s="216"/>
      <c r="O32" s="216"/>
    </row>
    <row r="33" spans="1:15" ht="18" customHeight="1" x14ac:dyDescent="0.2">
      <c r="A33" s="217">
        <v>25</v>
      </c>
      <c r="B33" s="218" t="s">
        <v>321</v>
      </c>
      <c r="C33" s="219">
        <v>0</v>
      </c>
      <c r="D33" s="220">
        <v>0</v>
      </c>
      <c r="E33" s="221">
        <v>0</v>
      </c>
      <c r="F33" s="222">
        <v>0</v>
      </c>
      <c r="G33" s="223">
        <v>0</v>
      </c>
      <c r="H33" s="224">
        <v>0</v>
      </c>
      <c r="I33" s="170">
        <v>0</v>
      </c>
      <c r="J33" s="225">
        <v>0</v>
      </c>
      <c r="K33" s="226">
        <v>0</v>
      </c>
      <c r="L33" s="216"/>
      <c r="M33" s="216"/>
      <c r="N33" s="216"/>
      <c r="O33" s="216"/>
    </row>
    <row r="34" spans="1:15" ht="18" customHeight="1" x14ac:dyDescent="0.2">
      <c r="A34" s="217">
        <v>26</v>
      </c>
      <c r="B34" s="218" t="s">
        <v>255</v>
      </c>
      <c r="C34" s="219">
        <v>0</v>
      </c>
      <c r="D34" s="220">
        <v>0</v>
      </c>
      <c r="E34" s="221">
        <v>0</v>
      </c>
      <c r="F34" s="222">
        <v>-15249.244638573215</v>
      </c>
      <c r="G34" s="223">
        <v>0</v>
      </c>
      <c r="H34" s="224">
        <v>0</v>
      </c>
      <c r="I34" s="170">
        <v>0</v>
      </c>
      <c r="J34" s="225">
        <v>0</v>
      </c>
      <c r="K34" s="226">
        <v>-15249.244638573215</v>
      </c>
      <c r="L34" s="216"/>
      <c r="M34" s="216"/>
      <c r="N34" s="216"/>
      <c r="O34" s="216"/>
    </row>
    <row r="35" spans="1:15" ht="18" customHeight="1" x14ac:dyDescent="0.2">
      <c r="A35" s="217">
        <v>27</v>
      </c>
      <c r="B35" s="218" t="s">
        <v>260</v>
      </c>
      <c r="C35" s="219">
        <v>0</v>
      </c>
      <c r="D35" s="220">
        <v>0</v>
      </c>
      <c r="E35" s="221">
        <v>0</v>
      </c>
      <c r="F35" s="222">
        <v>0</v>
      </c>
      <c r="G35" s="223">
        <v>0</v>
      </c>
      <c r="H35" s="224">
        <v>0</v>
      </c>
      <c r="I35" s="170">
        <v>0</v>
      </c>
      <c r="J35" s="225">
        <v>0</v>
      </c>
      <c r="K35" s="226">
        <v>0</v>
      </c>
      <c r="L35" s="216"/>
      <c r="M35" s="216"/>
      <c r="N35" s="216"/>
      <c r="O35" s="216"/>
    </row>
    <row r="36" spans="1:15" ht="18" customHeight="1" x14ac:dyDescent="0.2">
      <c r="A36" s="217">
        <v>28</v>
      </c>
      <c r="B36" s="218" t="s">
        <v>322</v>
      </c>
      <c r="C36" s="219">
        <v>0</v>
      </c>
      <c r="D36" s="220">
        <v>0</v>
      </c>
      <c r="E36" s="221">
        <v>0</v>
      </c>
      <c r="F36" s="222">
        <v>-23097.916750338114</v>
      </c>
      <c r="G36" s="223">
        <v>0</v>
      </c>
      <c r="H36" s="224">
        <v>0</v>
      </c>
      <c r="I36" s="170">
        <v>0</v>
      </c>
      <c r="J36" s="225">
        <v>0</v>
      </c>
      <c r="K36" s="226">
        <v>-23097.916750338114</v>
      </c>
      <c r="L36" s="216"/>
      <c r="M36" s="216"/>
      <c r="N36" s="216"/>
      <c r="O36" s="216"/>
    </row>
    <row r="37" spans="1:15" ht="18" customHeight="1" x14ac:dyDescent="0.2">
      <c r="A37" s="217">
        <v>29</v>
      </c>
      <c r="B37" s="218" t="s">
        <v>323</v>
      </c>
      <c r="C37" s="219">
        <v>0</v>
      </c>
      <c r="D37" s="220">
        <v>0</v>
      </c>
      <c r="E37" s="221">
        <v>0</v>
      </c>
      <c r="F37" s="222">
        <v>-5705.1854373335154</v>
      </c>
      <c r="G37" s="223">
        <v>0</v>
      </c>
      <c r="H37" s="224">
        <v>0</v>
      </c>
      <c r="I37" s="170">
        <v>0</v>
      </c>
      <c r="J37" s="225">
        <v>0</v>
      </c>
      <c r="K37" s="226">
        <v>-5705.1854373335154</v>
      </c>
      <c r="L37" s="216"/>
      <c r="M37" s="216"/>
      <c r="N37" s="216"/>
      <c r="O37" s="216"/>
    </row>
    <row r="38" spans="1:15" ht="18" customHeight="1" x14ac:dyDescent="0.2">
      <c r="A38" s="217">
        <v>30</v>
      </c>
      <c r="B38" s="218" t="s">
        <v>324</v>
      </c>
      <c r="C38" s="219">
        <v>0</v>
      </c>
      <c r="D38" s="220">
        <v>0</v>
      </c>
      <c r="E38" s="221">
        <v>0</v>
      </c>
      <c r="F38" s="222">
        <v>0</v>
      </c>
      <c r="G38" s="223">
        <v>0</v>
      </c>
      <c r="H38" s="224">
        <v>0</v>
      </c>
      <c r="I38" s="170">
        <v>0</v>
      </c>
      <c r="J38" s="225">
        <v>0</v>
      </c>
      <c r="K38" s="226">
        <v>0</v>
      </c>
      <c r="L38" s="216"/>
      <c r="M38" s="216"/>
      <c r="N38" s="216"/>
      <c r="O38" s="216"/>
    </row>
    <row r="39" spans="1:15" ht="18" customHeight="1" x14ac:dyDescent="0.2">
      <c r="A39" s="217">
        <v>31</v>
      </c>
      <c r="B39" s="218" t="s">
        <v>325</v>
      </c>
      <c r="C39" s="219">
        <v>0</v>
      </c>
      <c r="D39" s="220">
        <v>0</v>
      </c>
      <c r="E39" s="221">
        <v>0</v>
      </c>
      <c r="F39" s="222">
        <v>-13184.290881092997</v>
      </c>
      <c r="G39" s="223">
        <v>0</v>
      </c>
      <c r="H39" s="224">
        <v>0</v>
      </c>
      <c r="I39" s="170">
        <v>0</v>
      </c>
      <c r="J39" s="225">
        <v>0</v>
      </c>
      <c r="K39" s="226">
        <v>-13184.290881092997</v>
      </c>
      <c r="L39" s="216"/>
      <c r="M39" s="216"/>
      <c r="N39" s="216"/>
      <c r="O39" s="216"/>
    </row>
    <row r="40" spans="1:15" ht="18" customHeight="1" x14ac:dyDescent="0.2">
      <c r="A40" s="217">
        <v>32</v>
      </c>
      <c r="B40" s="218" t="s">
        <v>326</v>
      </c>
      <c r="C40" s="219">
        <v>0</v>
      </c>
      <c r="D40" s="220">
        <v>0</v>
      </c>
      <c r="E40" s="221">
        <v>0</v>
      </c>
      <c r="F40" s="222">
        <v>0</v>
      </c>
      <c r="G40" s="223">
        <v>0</v>
      </c>
      <c r="H40" s="224">
        <v>0</v>
      </c>
      <c r="I40" s="170">
        <v>0</v>
      </c>
      <c r="J40" s="225">
        <v>0</v>
      </c>
      <c r="K40" s="226">
        <v>0</v>
      </c>
      <c r="L40" s="216"/>
      <c r="M40" s="216"/>
      <c r="N40" s="216"/>
      <c r="O40" s="216"/>
    </row>
    <row r="41" spans="1:15" ht="18" customHeight="1" x14ac:dyDescent="0.2">
      <c r="A41" s="217">
        <v>33</v>
      </c>
      <c r="B41" s="218" t="s">
        <v>281</v>
      </c>
      <c r="C41" s="219">
        <v>0</v>
      </c>
      <c r="D41" s="220">
        <v>0</v>
      </c>
      <c r="E41" s="221">
        <v>0</v>
      </c>
      <c r="F41" s="222">
        <v>-395288.5080985864</v>
      </c>
      <c r="G41" s="223">
        <v>0</v>
      </c>
      <c r="H41" s="224">
        <v>0</v>
      </c>
      <c r="I41" s="170">
        <v>0</v>
      </c>
      <c r="J41" s="225">
        <v>0</v>
      </c>
      <c r="K41" s="226">
        <v>-395288.5080985864</v>
      </c>
      <c r="L41" s="216"/>
      <c r="M41" s="216"/>
      <c r="N41" s="216"/>
      <c r="O41" s="216"/>
    </row>
    <row r="42" spans="1:15" ht="18" customHeight="1" x14ac:dyDescent="0.2">
      <c r="A42" s="217">
        <v>34</v>
      </c>
      <c r="B42" s="218" t="s">
        <v>284</v>
      </c>
      <c r="C42" s="219">
        <v>0</v>
      </c>
      <c r="D42" s="220">
        <v>0</v>
      </c>
      <c r="E42" s="221">
        <v>0</v>
      </c>
      <c r="F42" s="222">
        <v>-85462.291976251043</v>
      </c>
      <c r="G42" s="223">
        <v>0</v>
      </c>
      <c r="H42" s="224">
        <v>0</v>
      </c>
      <c r="I42" s="170">
        <v>0</v>
      </c>
      <c r="J42" s="225">
        <v>0</v>
      </c>
      <c r="K42" s="226">
        <v>-85462.291976251043</v>
      </c>
      <c r="L42" s="216"/>
      <c r="M42" s="216"/>
      <c r="N42" s="216"/>
      <c r="O42" s="216"/>
    </row>
    <row r="43" spans="1:15" ht="18" customHeight="1" x14ac:dyDescent="0.2">
      <c r="A43" s="217">
        <v>35</v>
      </c>
      <c r="B43" s="218" t="s">
        <v>285</v>
      </c>
      <c r="C43" s="219">
        <v>0</v>
      </c>
      <c r="D43" s="220">
        <v>0</v>
      </c>
      <c r="E43" s="221">
        <v>0</v>
      </c>
      <c r="F43" s="222">
        <v>0</v>
      </c>
      <c r="G43" s="223">
        <v>0</v>
      </c>
      <c r="H43" s="224">
        <v>0</v>
      </c>
      <c r="I43" s="170">
        <v>0</v>
      </c>
      <c r="J43" s="225">
        <v>0</v>
      </c>
      <c r="K43" s="226">
        <v>0</v>
      </c>
      <c r="L43" s="216"/>
      <c r="M43" s="216"/>
      <c r="N43" s="216"/>
      <c r="O43" s="216"/>
    </row>
    <row r="44" spans="1:15" ht="18" customHeight="1" x14ac:dyDescent="0.2">
      <c r="A44" s="217">
        <v>36</v>
      </c>
      <c r="B44" s="218" t="s">
        <v>286</v>
      </c>
      <c r="C44" s="219">
        <v>20</v>
      </c>
      <c r="D44" s="220">
        <v>-92.391667001352488</v>
      </c>
      <c r="E44" s="221">
        <v>-92.391667001352488</v>
      </c>
      <c r="F44" s="222">
        <v>-92.391667001352488</v>
      </c>
      <c r="G44" s="223">
        <v>0</v>
      </c>
      <c r="H44" s="224">
        <v>0</v>
      </c>
      <c r="I44" s="170">
        <v>0</v>
      </c>
      <c r="J44" s="225">
        <v>0</v>
      </c>
      <c r="K44" s="226">
        <v>-92.391667001352488</v>
      </c>
      <c r="L44" s="216"/>
      <c r="M44" s="216"/>
      <c r="N44" s="216"/>
      <c r="O44" s="216"/>
    </row>
    <row r="45" spans="1:15" ht="18" customHeight="1" x14ac:dyDescent="0.2">
      <c r="A45" s="217">
        <v>37</v>
      </c>
      <c r="B45" s="218" t="s">
        <v>327</v>
      </c>
      <c r="C45" s="219">
        <v>0</v>
      </c>
      <c r="D45" s="220">
        <v>0</v>
      </c>
      <c r="E45" s="221">
        <v>0</v>
      </c>
      <c r="F45" s="222">
        <v>-79780.204455667801</v>
      </c>
      <c r="G45" s="223">
        <v>0</v>
      </c>
      <c r="H45" s="224">
        <v>0</v>
      </c>
      <c r="I45" s="170">
        <v>0</v>
      </c>
      <c r="J45" s="225">
        <v>0</v>
      </c>
      <c r="K45" s="226">
        <v>-79780.204455667801</v>
      </c>
      <c r="L45" s="216"/>
      <c r="M45" s="216"/>
      <c r="N45" s="216"/>
      <c r="O45" s="216"/>
    </row>
    <row r="46" spans="1:15" ht="18" customHeight="1" x14ac:dyDescent="0.2">
      <c r="A46" s="217">
        <v>38</v>
      </c>
      <c r="B46" s="218" t="s">
        <v>296</v>
      </c>
      <c r="C46" s="219">
        <v>0</v>
      </c>
      <c r="D46" s="220">
        <v>0</v>
      </c>
      <c r="E46" s="221">
        <v>0</v>
      </c>
      <c r="F46" s="222">
        <v>-57866.748876287085</v>
      </c>
      <c r="G46" s="223">
        <v>0</v>
      </c>
      <c r="H46" s="224">
        <v>0</v>
      </c>
      <c r="I46" s="170">
        <v>0</v>
      </c>
      <c r="J46" s="225">
        <v>0</v>
      </c>
      <c r="K46" s="226">
        <v>-57866.748876287085</v>
      </c>
      <c r="L46" s="216"/>
      <c r="M46" s="216"/>
      <c r="N46" s="216"/>
      <c r="O46" s="216"/>
    </row>
    <row r="47" spans="1:15" ht="18" customHeight="1" x14ac:dyDescent="0.2">
      <c r="A47" s="217">
        <v>39</v>
      </c>
      <c r="B47" s="218" t="s">
        <v>328</v>
      </c>
      <c r="C47" s="219">
        <v>121</v>
      </c>
      <c r="D47" s="220">
        <v>-558.96958535818226</v>
      </c>
      <c r="E47" s="221">
        <v>-558.96958535818226</v>
      </c>
      <c r="F47" s="222">
        <v>-558.96958535818226</v>
      </c>
      <c r="G47" s="223">
        <v>0</v>
      </c>
      <c r="H47" s="224">
        <v>0</v>
      </c>
      <c r="I47" s="170">
        <v>0</v>
      </c>
      <c r="J47" s="225">
        <v>0</v>
      </c>
      <c r="K47" s="226">
        <v>-558.96958535818226</v>
      </c>
      <c r="L47" s="216"/>
      <c r="M47" s="216"/>
      <c r="N47" s="216"/>
      <c r="O47" s="216"/>
    </row>
    <row r="48" spans="1:15" ht="18" customHeight="1" x14ac:dyDescent="0.2">
      <c r="A48" s="217">
        <v>40</v>
      </c>
      <c r="B48" s="218" t="s">
        <v>300</v>
      </c>
      <c r="C48" s="219">
        <v>0</v>
      </c>
      <c r="D48" s="220">
        <v>0</v>
      </c>
      <c r="E48" s="221">
        <v>0</v>
      </c>
      <c r="F48" s="222">
        <v>0</v>
      </c>
      <c r="G48" s="223">
        <v>0</v>
      </c>
      <c r="H48" s="224">
        <v>0</v>
      </c>
      <c r="I48" s="170">
        <v>0</v>
      </c>
      <c r="J48" s="225">
        <v>0</v>
      </c>
      <c r="K48" s="226">
        <v>0</v>
      </c>
      <c r="L48" s="216"/>
      <c r="M48" s="216"/>
      <c r="N48" s="216"/>
      <c r="O48" s="216"/>
    </row>
    <row r="49" spans="1:15" ht="18" customHeight="1" thickBot="1" x14ac:dyDescent="0.25">
      <c r="A49" s="227">
        <v>41</v>
      </c>
      <c r="B49" s="228" t="s">
        <v>301</v>
      </c>
      <c r="C49" s="229">
        <v>0</v>
      </c>
      <c r="D49" s="230">
        <v>0</v>
      </c>
      <c r="E49" s="231">
        <v>0</v>
      </c>
      <c r="F49" s="232">
        <v>-577.44791875845294</v>
      </c>
      <c r="G49" s="233">
        <v>0</v>
      </c>
      <c r="H49" s="234">
        <v>0</v>
      </c>
      <c r="I49" s="181">
        <v>0</v>
      </c>
      <c r="J49" s="235">
        <v>0</v>
      </c>
      <c r="K49" s="236">
        <v>-577.44791875845294</v>
      </c>
      <c r="L49" s="216"/>
      <c r="M49" s="216"/>
      <c r="N49" s="216"/>
      <c r="O49" s="216"/>
    </row>
    <row r="50" spans="1:15" ht="18" customHeight="1" thickBot="1" x14ac:dyDescent="0.25">
      <c r="A50" s="237"/>
      <c r="B50" s="238"/>
      <c r="C50" s="239"/>
      <c r="D50" s="161"/>
      <c r="E50" s="240"/>
      <c r="F50" s="241"/>
      <c r="G50" s="240"/>
      <c r="H50" s="241"/>
      <c r="I50" s="241"/>
      <c r="J50" s="241"/>
      <c r="K50" s="242"/>
      <c r="L50" s="216"/>
      <c r="M50" s="216"/>
      <c r="N50" s="216"/>
      <c r="O50" s="216"/>
    </row>
    <row r="51" spans="1:15" ht="18" customHeight="1" thickBot="1" x14ac:dyDescent="0.25">
      <c r="A51" s="237"/>
      <c r="B51" s="243" t="s">
        <v>13</v>
      </c>
      <c r="C51" s="134"/>
      <c r="D51" s="244">
        <v>-651.36125235953477</v>
      </c>
      <c r="E51" s="245">
        <v>-651.36125235953477</v>
      </c>
      <c r="F51" s="246">
        <v>-6103700.0889858836</v>
      </c>
      <c r="G51" s="247">
        <v>0</v>
      </c>
      <c r="H51" s="248">
        <v>0</v>
      </c>
      <c r="I51" s="249">
        <v>0</v>
      </c>
      <c r="J51" s="250">
        <v>0</v>
      </c>
      <c r="K51" s="250">
        <v>-6103700.0889858836</v>
      </c>
      <c r="L51" s="216"/>
      <c r="M51" s="216"/>
      <c r="N51" s="216"/>
      <c r="O51" s="216"/>
    </row>
    <row r="52" spans="1:15" ht="12.75" customHeight="1" x14ac:dyDescent="0.2">
      <c r="A52" s="237"/>
      <c r="D52" s="216"/>
      <c r="E52" s="216"/>
      <c r="F52" s="216"/>
      <c r="G52" s="216"/>
      <c r="H52" s="216"/>
      <c r="I52" s="216"/>
      <c r="J52" s="216"/>
      <c r="K52" s="216"/>
      <c r="L52" s="216"/>
      <c r="M52" s="216"/>
      <c r="N52" s="216"/>
      <c r="O52" s="216"/>
    </row>
    <row r="53" spans="1:15" ht="12.75" customHeight="1" x14ac:dyDescent="0.2">
      <c r="A53" s="251" t="s">
        <v>329</v>
      </c>
      <c r="D53" s="216"/>
      <c r="E53" s="216"/>
      <c r="F53" s="216"/>
      <c r="G53" s="216"/>
      <c r="H53" s="216"/>
      <c r="I53" s="216"/>
      <c r="J53" s="216"/>
      <c r="K53" s="216"/>
      <c r="L53" s="216"/>
      <c r="M53" s="216"/>
      <c r="N53" s="216"/>
      <c r="O53" s="216"/>
    </row>
    <row r="54" spans="1:15" x14ac:dyDescent="0.2">
      <c r="D54" s="216"/>
      <c r="E54" s="216"/>
      <c r="F54" s="216"/>
      <c r="G54" s="216"/>
      <c r="H54" s="216"/>
      <c r="I54" s="216"/>
      <c r="J54" s="216"/>
      <c r="K54" s="216"/>
      <c r="L54" s="216"/>
      <c r="M54" s="216"/>
      <c r="N54" s="216"/>
      <c r="O54" s="216"/>
    </row>
    <row r="55" spans="1:15" x14ac:dyDescent="0.2">
      <c r="D55" s="216"/>
      <c r="E55" s="216"/>
      <c r="F55" s="216"/>
      <c r="G55" s="216"/>
      <c r="H55" s="216"/>
      <c r="I55" s="216"/>
      <c r="J55" s="216"/>
      <c r="K55" s="216"/>
      <c r="L55" s="216"/>
      <c r="M55" s="216"/>
      <c r="N55" s="216"/>
      <c r="O55" s="216"/>
    </row>
    <row r="56" spans="1:15" x14ac:dyDescent="0.2">
      <c r="D56" s="216"/>
      <c r="E56" s="216"/>
      <c r="F56" s="216"/>
      <c r="G56" s="216"/>
      <c r="H56" s="216"/>
      <c r="I56" s="216"/>
      <c r="J56" s="216"/>
      <c r="K56" s="216"/>
      <c r="L56" s="216"/>
      <c r="M56" s="216"/>
      <c r="N56" s="216"/>
      <c r="O56" s="216"/>
    </row>
    <row r="57" spans="1:15" x14ac:dyDescent="0.2">
      <c r="D57" s="216"/>
      <c r="E57" s="216"/>
      <c r="F57" s="216"/>
      <c r="G57" s="216"/>
      <c r="H57" s="216"/>
      <c r="I57" s="216"/>
      <c r="J57" s="216"/>
      <c r="K57" s="216"/>
      <c r="L57" s="216"/>
      <c r="M57" s="216"/>
      <c r="N57" s="216"/>
      <c r="O57" s="216"/>
    </row>
    <row r="58" spans="1:15" x14ac:dyDescent="0.2">
      <c r="D58" s="216"/>
      <c r="E58" s="216"/>
      <c r="F58" s="216"/>
      <c r="G58" s="216"/>
      <c r="H58" s="216"/>
      <c r="I58" s="216"/>
      <c r="J58" s="216"/>
      <c r="K58" s="216"/>
      <c r="L58" s="216"/>
      <c r="M58" s="216"/>
      <c r="N58" s="216"/>
      <c r="O58" s="216"/>
    </row>
    <row r="59" spans="1:15" x14ac:dyDescent="0.2">
      <c r="B59" s="189"/>
      <c r="D59" s="216"/>
      <c r="E59" s="216"/>
      <c r="F59" s="216"/>
      <c r="G59" s="216"/>
      <c r="H59" s="216"/>
      <c r="I59" s="216"/>
      <c r="J59" s="216"/>
      <c r="K59" s="216"/>
      <c r="L59" s="216"/>
      <c r="M59" s="216"/>
      <c r="N59" s="216"/>
      <c r="O59" s="216"/>
    </row>
    <row r="60" spans="1:15" x14ac:dyDescent="0.2">
      <c r="D60" s="216"/>
      <c r="E60" s="216"/>
      <c r="F60" s="216"/>
      <c r="G60" s="216"/>
      <c r="H60" s="216"/>
      <c r="I60" s="216"/>
      <c r="J60" s="216"/>
      <c r="K60" s="216"/>
      <c r="L60" s="216"/>
      <c r="M60" s="216"/>
      <c r="N60" s="216"/>
      <c r="O60" s="216"/>
    </row>
    <row r="61" spans="1:15" x14ac:dyDescent="0.2">
      <c r="D61" s="216"/>
      <c r="E61" s="216"/>
      <c r="F61" s="216"/>
      <c r="G61" s="216"/>
      <c r="H61" s="216"/>
      <c r="I61" s="216"/>
      <c r="J61" s="216"/>
      <c r="K61" s="216"/>
      <c r="L61" s="216"/>
      <c r="M61" s="216"/>
      <c r="N61" s="216"/>
      <c r="O61" s="216"/>
    </row>
    <row r="62" spans="1:15" x14ac:dyDescent="0.2">
      <c r="D62" s="216"/>
      <c r="E62" s="216"/>
      <c r="F62" s="216"/>
      <c r="G62" s="216"/>
      <c r="H62" s="216"/>
      <c r="I62" s="216"/>
      <c r="J62" s="216"/>
      <c r="K62" s="216"/>
      <c r="L62" s="216"/>
      <c r="M62" s="216"/>
      <c r="N62" s="216"/>
      <c r="O62" s="216"/>
    </row>
    <row r="63" spans="1:15" x14ac:dyDescent="0.2">
      <c r="D63" s="216"/>
      <c r="E63" s="216"/>
      <c r="F63" s="216"/>
      <c r="G63" s="216"/>
      <c r="H63" s="216"/>
      <c r="I63" s="216"/>
      <c r="J63" s="216"/>
      <c r="K63" s="216"/>
      <c r="L63" s="216"/>
      <c r="M63" s="216"/>
      <c r="N63" s="216"/>
      <c r="O63" s="216"/>
    </row>
    <row r="64" spans="1:15" x14ac:dyDescent="0.2">
      <c r="D64" s="216"/>
      <c r="E64" s="216"/>
      <c r="F64" s="216"/>
      <c r="G64" s="216"/>
      <c r="H64" s="216"/>
      <c r="I64" s="216"/>
      <c r="J64" s="216"/>
      <c r="K64" s="216"/>
      <c r="L64" s="216"/>
      <c r="M64" s="216"/>
      <c r="N64" s="216"/>
      <c r="O64" s="216"/>
    </row>
    <row r="65" spans="4:15" x14ac:dyDescent="0.2">
      <c r="D65" s="216"/>
      <c r="E65" s="216"/>
      <c r="F65" s="216"/>
      <c r="G65" s="216"/>
      <c r="H65" s="216"/>
      <c r="I65" s="216"/>
      <c r="J65" s="216"/>
      <c r="K65" s="216"/>
      <c r="L65" s="216"/>
      <c r="M65" s="216"/>
      <c r="N65" s="216"/>
      <c r="O65" s="216"/>
    </row>
    <row r="66" spans="4:15" x14ac:dyDescent="0.2">
      <c r="D66" s="216"/>
      <c r="E66" s="216"/>
      <c r="F66" s="216"/>
      <c r="G66" s="216"/>
      <c r="H66" s="216"/>
      <c r="I66" s="216"/>
      <c r="J66" s="216"/>
      <c r="K66" s="216"/>
      <c r="L66" s="216"/>
      <c r="M66" s="216"/>
      <c r="N66" s="216"/>
      <c r="O66" s="216"/>
    </row>
    <row r="67" spans="4:15" x14ac:dyDescent="0.2">
      <c r="D67" s="216"/>
      <c r="E67" s="216"/>
      <c r="F67" s="216"/>
      <c r="G67" s="216"/>
      <c r="H67" s="216"/>
      <c r="I67" s="216"/>
      <c r="J67" s="216"/>
      <c r="K67" s="216"/>
      <c r="L67" s="216"/>
      <c r="M67" s="216"/>
      <c r="N67" s="216"/>
      <c r="O67" s="216"/>
    </row>
    <row r="68" spans="4:15" x14ac:dyDescent="0.2">
      <c r="D68" s="216"/>
      <c r="E68" s="216"/>
      <c r="F68" s="216"/>
      <c r="G68" s="216"/>
      <c r="H68" s="216"/>
      <c r="I68" s="216"/>
      <c r="J68" s="216"/>
      <c r="K68" s="216"/>
      <c r="L68" s="216"/>
      <c r="M68" s="216"/>
      <c r="N68" s="216"/>
      <c r="O68" s="216"/>
    </row>
    <row r="69" spans="4:15" x14ac:dyDescent="0.2">
      <c r="D69" s="216"/>
      <c r="E69" s="216"/>
      <c r="F69" s="216"/>
      <c r="G69" s="216"/>
      <c r="H69" s="216"/>
      <c r="I69" s="216"/>
      <c r="J69" s="216"/>
      <c r="K69" s="216"/>
      <c r="L69" s="216"/>
      <c r="M69" s="216"/>
      <c r="N69" s="216"/>
      <c r="O69" s="216"/>
    </row>
    <row r="70" spans="4:15" x14ac:dyDescent="0.2">
      <c r="D70" s="216"/>
      <c r="E70" s="216"/>
      <c r="F70" s="216"/>
      <c r="G70" s="216"/>
      <c r="H70" s="216"/>
      <c r="I70" s="216"/>
      <c r="J70" s="216"/>
      <c r="K70" s="216"/>
      <c r="L70" s="216"/>
      <c r="M70" s="216"/>
      <c r="N70" s="216"/>
      <c r="O70" s="216"/>
    </row>
    <row r="71" spans="4:15" x14ac:dyDescent="0.2">
      <c r="D71" s="216"/>
      <c r="E71" s="216"/>
      <c r="F71" s="216"/>
      <c r="G71" s="216"/>
      <c r="H71" s="216"/>
      <c r="I71" s="216"/>
      <c r="J71" s="216"/>
      <c r="K71" s="216"/>
      <c r="L71" s="216"/>
      <c r="M71" s="216"/>
      <c r="N71" s="216"/>
      <c r="O71" s="216"/>
    </row>
    <row r="72" spans="4:15" x14ac:dyDescent="0.2">
      <c r="D72" s="216"/>
      <c r="E72" s="216"/>
      <c r="F72" s="216"/>
      <c r="G72" s="216"/>
      <c r="H72" s="216"/>
      <c r="I72" s="216"/>
      <c r="J72" s="216"/>
      <c r="K72" s="216"/>
      <c r="L72" s="216"/>
      <c r="M72" s="216"/>
      <c r="N72" s="216"/>
      <c r="O72" s="216"/>
    </row>
    <row r="73" spans="4:15" x14ac:dyDescent="0.2">
      <c r="D73" s="216"/>
      <c r="E73" s="216"/>
      <c r="F73" s="216"/>
      <c r="G73" s="216"/>
      <c r="H73" s="216"/>
      <c r="I73" s="216"/>
      <c r="J73" s="216"/>
      <c r="K73" s="216"/>
      <c r="L73" s="216"/>
      <c r="M73" s="216"/>
      <c r="N73" s="216"/>
      <c r="O73" s="216"/>
    </row>
    <row r="74" spans="4:15" x14ac:dyDescent="0.2">
      <c r="D74" s="216"/>
      <c r="E74" s="216"/>
      <c r="F74" s="216"/>
      <c r="G74" s="216"/>
      <c r="H74" s="216"/>
      <c r="I74" s="216"/>
      <c r="J74" s="216"/>
      <c r="K74" s="216"/>
      <c r="L74" s="216"/>
      <c r="M74" s="216"/>
      <c r="N74" s="216"/>
      <c r="O74" s="216"/>
    </row>
    <row r="75" spans="4:15" x14ac:dyDescent="0.2">
      <c r="D75" s="216"/>
      <c r="E75" s="216"/>
      <c r="F75" s="216"/>
      <c r="G75" s="216"/>
      <c r="H75" s="216"/>
      <c r="I75" s="216"/>
      <c r="J75" s="216"/>
      <c r="K75" s="216"/>
      <c r="L75" s="216"/>
      <c r="M75" s="216"/>
      <c r="N75" s="216"/>
      <c r="O75" s="216"/>
    </row>
    <row r="76" spans="4:15" x14ac:dyDescent="0.2">
      <c r="D76" s="216"/>
      <c r="E76" s="216"/>
      <c r="F76" s="216"/>
      <c r="G76" s="216"/>
      <c r="H76" s="216"/>
      <c r="I76" s="216"/>
      <c r="J76" s="216"/>
      <c r="K76" s="216"/>
      <c r="L76" s="216"/>
      <c r="M76" s="216"/>
      <c r="N76" s="216"/>
      <c r="O76" s="216"/>
    </row>
    <row r="77" spans="4:15" x14ac:dyDescent="0.2">
      <c r="D77" s="216"/>
      <c r="E77" s="216"/>
      <c r="F77" s="216"/>
      <c r="G77" s="216"/>
      <c r="H77" s="216"/>
      <c r="I77" s="216"/>
      <c r="J77" s="216"/>
      <c r="K77" s="216"/>
      <c r="L77" s="216"/>
      <c r="M77" s="216"/>
      <c r="N77" s="216"/>
      <c r="O77" s="216"/>
    </row>
    <row r="78" spans="4:15" x14ac:dyDescent="0.2">
      <c r="D78" s="216"/>
      <c r="E78" s="216"/>
      <c r="F78" s="216"/>
      <c r="G78" s="216"/>
      <c r="H78" s="216"/>
      <c r="I78" s="216"/>
      <c r="J78" s="216"/>
      <c r="K78" s="216"/>
      <c r="L78" s="216"/>
      <c r="M78" s="216"/>
      <c r="N78" s="216"/>
      <c r="O78" s="216"/>
    </row>
    <row r="79" spans="4:15" x14ac:dyDescent="0.2">
      <c r="D79" s="216"/>
      <c r="E79" s="216"/>
      <c r="F79" s="216"/>
      <c r="G79" s="216"/>
      <c r="H79" s="216"/>
      <c r="I79" s="216"/>
      <c r="J79" s="216"/>
      <c r="K79" s="216"/>
      <c r="L79" s="216"/>
      <c r="M79" s="216"/>
      <c r="N79" s="216"/>
      <c r="O79" s="216"/>
    </row>
    <row r="80" spans="4:15" x14ac:dyDescent="0.2">
      <c r="D80" s="216"/>
      <c r="E80" s="216"/>
      <c r="F80" s="216"/>
      <c r="G80" s="216"/>
      <c r="H80" s="216"/>
      <c r="I80" s="216"/>
      <c r="J80" s="216"/>
      <c r="K80" s="216"/>
      <c r="L80" s="216"/>
      <c r="M80" s="216"/>
      <c r="N80" s="216"/>
      <c r="O80" s="216"/>
    </row>
    <row r="81" spans="4:15" x14ac:dyDescent="0.2">
      <c r="D81" s="216"/>
      <c r="E81" s="216"/>
      <c r="F81" s="216"/>
      <c r="G81" s="216"/>
      <c r="H81" s="216"/>
      <c r="I81" s="216"/>
      <c r="J81" s="216"/>
      <c r="K81" s="216"/>
      <c r="L81" s="216"/>
      <c r="M81" s="216"/>
      <c r="N81" s="216"/>
      <c r="O81" s="216"/>
    </row>
    <row r="82" spans="4:15" x14ac:dyDescent="0.2">
      <c r="D82" s="216"/>
      <c r="E82" s="216"/>
      <c r="F82" s="216"/>
      <c r="G82" s="216"/>
      <c r="H82" s="216"/>
      <c r="I82" s="216"/>
      <c r="J82" s="216"/>
      <c r="K82" s="216"/>
      <c r="L82" s="216"/>
      <c r="M82" s="216"/>
      <c r="N82" s="216"/>
      <c r="O82" s="216"/>
    </row>
    <row r="83" spans="4:15" x14ac:dyDescent="0.2">
      <c r="D83" s="216"/>
      <c r="E83" s="216"/>
      <c r="F83" s="216"/>
      <c r="G83" s="216"/>
      <c r="H83" s="216"/>
      <c r="I83" s="216"/>
      <c r="J83" s="216"/>
      <c r="K83" s="216"/>
      <c r="L83" s="216"/>
      <c r="M83" s="216"/>
      <c r="N83" s="216"/>
      <c r="O83" s="216"/>
    </row>
    <row r="84" spans="4:15" x14ac:dyDescent="0.2">
      <c r="D84" s="216"/>
      <c r="E84" s="216"/>
      <c r="F84" s="216"/>
      <c r="G84" s="216"/>
      <c r="H84" s="216"/>
      <c r="I84" s="216"/>
      <c r="J84" s="216"/>
      <c r="K84" s="216"/>
      <c r="L84" s="216"/>
      <c r="M84" s="216"/>
      <c r="N84" s="216"/>
      <c r="O84" s="216"/>
    </row>
    <row r="85" spans="4:15" x14ac:dyDescent="0.2">
      <c r="D85" s="216"/>
      <c r="E85" s="216"/>
      <c r="F85" s="216"/>
      <c r="G85" s="216"/>
      <c r="H85" s="216"/>
      <c r="I85" s="216"/>
      <c r="J85" s="216"/>
      <c r="K85" s="216"/>
      <c r="L85" s="216"/>
      <c r="M85" s="216"/>
      <c r="N85" s="216"/>
      <c r="O85" s="216"/>
    </row>
    <row r="86" spans="4:15" x14ac:dyDescent="0.2">
      <c r="D86" s="216"/>
      <c r="E86" s="216"/>
      <c r="F86" s="216"/>
      <c r="G86" s="216"/>
      <c r="H86" s="216"/>
      <c r="I86" s="216"/>
      <c r="J86" s="216"/>
      <c r="K86" s="216"/>
      <c r="L86" s="216"/>
      <c r="M86" s="216"/>
      <c r="N86" s="216"/>
      <c r="O86" s="216"/>
    </row>
    <row r="87" spans="4:15" x14ac:dyDescent="0.2">
      <c r="D87" s="216"/>
      <c r="E87" s="216"/>
      <c r="F87" s="216"/>
      <c r="G87" s="216"/>
      <c r="H87" s="216"/>
      <c r="I87" s="216"/>
      <c r="J87" s="216"/>
      <c r="K87" s="216"/>
      <c r="L87" s="216"/>
      <c r="M87" s="216"/>
      <c r="N87" s="216"/>
      <c r="O87" s="216"/>
    </row>
    <row r="88" spans="4:15" x14ac:dyDescent="0.2">
      <c r="D88" s="216"/>
      <c r="E88" s="216"/>
      <c r="F88" s="216"/>
      <c r="G88" s="216"/>
      <c r="H88" s="216"/>
      <c r="I88" s="216"/>
      <c r="J88" s="216"/>
      <c r="K88" s="216"/>
      <c r="L88" s="216"/>
      <c r="M88" s="216"/>
      <c r="N88" s="216"/>
      <c r="O88" s="216"/>
    </row>
    <row r="89" spans="4:15" x14ac:dyDescent="0.2">
      <c r="D89" s="216"/>
      <c r="E89" s="216"/>
      <c r="F89" s="216"/>
      <c r="G89" s="216"/>
      <c r="H89" s="216"/>
      <c r="I89" s="216"/>
      <c r="J89" s="216"/>
      <c r="K89" s="216"/>
      <c r="L89" s="216"/>
      <c r="M89" s="216"/>
      <c r="N89" s="216"/>
      <c r="O89" s="216"/>
    </row>
    <row r="90" spans="4:15" x14ac:dyDescent="0.2">
      <c r="D90" s="216"/>
      <c r="E90" s="216"/>
      <c r="F90" s="216"/>
      <c r="G90" s="216"/>
      <c r="H90" s="216"/>
      <c r="I90" s="216"/>
      <c r="J90" s="216"/>
      <c r="K90" s="216"/>
      <c r="L90" s="216"/>
      <c r="M90" s="216"/>
      <c r="N90" s="216"/>
      <c r="O90" s="216"/>
    </row>
    <row r="91" spans="4:15" x14ac:dyDescent="0.2">
      <c r="D91" s="216"/>
      <c r="E91" s="216"/>
      <c r="F91" s="216"/>
      <c r="G91" s="216"/>
      <c r="H91" s="216"/>
      <c r="I91" s="216"/>
      <c r="J91" s="216"/>
      <c r="K91" s="216"/>
      <c r="L91" s="216"/>
      <c r="M91" s="216"/>
      <c r="N91" s="216"/>
      <c r="O91" s="216"/>
    </row>
    <row r="92" spans="4:15" x14ac:dyDescent="0.2">
      <c r="D92" s="216"/>
      <c r="E92" s="216"/>
      <c r="F92" s="216"/>
      <c r="G92" s="216"/>
      <c r="H92" s="216"/>
      <c r="I92" s="216"/>
      <c r="J92" s="216"/>
      <c r="K92" s="216"/>
      <c r="L92" s="216"/>
      <c r="M92" s="216"/>
      <c r="N92" s="216"/>
      <c r="O92" s="216"/>
    </row>
    <row r="93" spans="4:15" x14ac:dyDescent="0.2">
      <c r="D93" s="216"/>
      <c r="E93" s="216"/>
      <c r="F93" s="216"/>
      <c r="G93" s="216"/>
      <c r="H93" s="216"/>
      <c r="I93" s="216"/>
      <c r="J93" s="216"/>
      <c r="K93" s="216"/>
      <c r="L93" s="216"/>
      <c r="M93" s="216"/>
      <c r="N93" s="216"/>
      <c r="O93" s="216"/>
    </row>
    <row r="94" spans="4:15" x14ac:dyDescent="0.2">
      <c r="D94" s="216"/>
      <c r="E94" s="216"/>
      <c r="F94" s="216"/>
      <c r="G94" s="216"/>
      <c r="H94" s="216"/>
      <c r="I94" s="216"/>
      <c r="J94" s="216"/>
      <c r="K94" s="216"/>
      <c r="L94" s="216"/>
      <c r="M94" s="216"/>
      <c r="N94" s="216"/>
      <c r="O94" s="216"/>
    </row>
    <row r="95" spans="4:15" x14ac:dyDescent="0.2">
      <c r="D95" s="216"/>
      <c r="E95" s="216"/>
      <c r="F95" s="216"/>
      <c r="G95" s="216"/>
      <c r="H95" s="216"/>
      <c r="I95" s="216"/>
      <c r="J95" s="216"/>
      <c r="K95" s="216"/>
      <c r="L95" s="216"/>
      <c r="M95" s="216"/>
      <c r="N95" s="216"/>
      <c r="O95" s="216"/>
    </row>
    <row r="96" spans="4:15" x14ac:dyDescent="0.2">
      <c r="D96" s="216"/>
      <c r="E96" s="216"/>
      <c r="F96" s="216"/>
      <c r="G96" s="216"/>
      <c r="H96" s="216"/>
      <c r="I96" s="216"/>
      <c r="J96" s="216"/>
      <c r="K96" s="216"/>
      <c r="L96" s="216"/>
      <c r="M96" s="216"/>
      <c r="N96" s="216"/>
      <c r="O96" s="216"/>
    </row>
    <row r="97" spans="4:15" x14ac:dyDescent="0.2">
      <c r="D97" s="216"/>
      <c r="E97" s="216"/>
      <c r="F97" s="216"/>
      <c r="G97" s="216"/>
      <c r="H97" s="216"/>
      <c r="I97" s="216"/>
      <c r="J97" s="216"/>
      <c r="K97" s="216"/>
      <c r="L97" s="216"/>
      <c r="M97" s="216"/>
      <c r="N97" s="216"/>
      <c r="O97" s="216"/>
    </row>
    <row r="98" spans="4:15" x14ac:dyDescent="0.2">
      <c r="D98" s="216"/>
      <c r="E98" s="216"/>
      <c r="F98" s="216"/>
      <c r="G98" s="216"/>
      <c r="H98" s="216"/>
      <c r="I98" s="216"/>
      <c r="J98" s="216"/>
      <c r="K98" s="216"/>
      <c r="L98" s="216"/>
      <c r="M98" s="216"/>
      <c r="N98" s="216"/>
      <c r="O98" s="216"/>
    </row>
    <row r="99" spans="4:15" x14ac:dyDescent="0.2">
      <c r="D99" s="216"/>
      <c r="E99" s="216"/>
      <c r="F99" s="216"/>
      <c r="G99" s="216"/>
      <c r="H99" s="216"/>
      <c r="I99" s="216"/>
      <c r="J99" s="216"/>
      <c r="K99" s="216"/>
      <c r="L99" s="216"/>
      <c r="M99" s="216"/>
      <c r="N99" s="216"/>
      <c r="O99" s="216"/>
    </row>
    <row r="100" spans="4:15" x14ac:dyDescent="0.2">
      <c r="D100" s="216"/>
      <c r="E100" s="216"/>
      <c r="F100" s="216"/>
      <c r="G100" s="216"/>
      <c r="H100" s="216"/>
      <c r="I100" s="216"/>
      <c r="J100" s="216"/>
      <c r="K100" s="216"/>
      <c r="L100" s="216"/>
      <c r="M100" s="216"/>
      <c r="N100" s="216"/>
      <c r="O100" s="216"/>
    </row>
  </sheetData>
  <mergeCells count="5">
    <mergeCell ref="A1:K1"/>
    <mergeCell ref="A2:K2"/>
    <mergeCell ref="A3:K3"/>
    <mergeCell ref="A4:K4"/>
    <mergeCell ref="A6:B7"/>
  </mergeCells>
  <conditionalFormatting sqref="I9:I45 I49 I47">
    <cfRule type="cellIs" dxfId="5" priority="5" stopIfTrue="1" operator="greaterThan">
      <formula>0</formula>
    </cfRule>
    <cfRule type="cellIs" dxfId="4" priority="6" stopIfTrue="1" operator="lessThan">
      <formula>0</formula>
    </cfRule>
  </conditionalFormatting>
  <conditionalFormatting sqref="I46">
    <cfRule type="cellIs" dxfId="3" priority="3" stopIfTrue="1" operator="greaterThan">
      <formula>0</formula>
    </cfRule>
    <cfRule type="cellIs" dxfId="2" priority="4" stopIfTrue="1" operator="lessThan">
      <formula>0</formula>
    </cfRule>
  </conditionalFormatting>
  <conditionalFormatting sqref="I48">
    <cfRule type="cellIs" dxfId="1" priority="1" stopIfTrue="1" operator="greaterThan">
      <formula>0</formula>
    </cfRule>
    <cfRule type="cellIs" dxfId="0" priority="2" stopIfTrue="1" operator="lessThan">
      <formula>0</formula>
    </cfRule>
  </conditionalFormatting>
  <printOptions horizontalCentered="1"/>
  <pageMargins left="0.19685039370078741" right="0.19685039370078741" top="0.19685039370078741" bottom="0.19685039370078741" header="0" footer="0"/>
  <pageSetup scale="45" orientation="landscape" horizontalDpi="4294967292" verticalDpi="300" r:id="rId1"/>
  <headerFooter alignWithMargins="0">
    <oddFooter>&amp;L&amp;8&amp;F&amp;R&amp;8&amp;D -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D546C-2AD2-40A6-9184-2D83C632360D}">
  <sheetPr>
    <tabColor indexed="47"/>
    <pageSetUpPr fitToPage="1"/>
  </sheetPr>
  <dimension ref="A1:L72"/>
  <sheetViews>
    <sheetView zoomScale="75" zoomScaleNormal="75" workbookViewId="0">
      <selection sqref="A1:J1"/>
    </sheetView>
  </sheetViews>
  <sheetFormatPr baseColWidth="10" defaultRowHeight="15" x14ac:dyDescent="0.25"/>
  <cols>
    <col min="1" max="1" width="4" style="252" customWidth="1"/>
    <col min="2" max="2" width="106.7109375" style="252" customWidth="1"/>
    <col min="3" max="10" width="20.7109375" style="252" customWidth="1"/>
    <col min="11" max="11" width="11.42578125" style="252"/>
    <col min="12" max="12" width="12.140625" style="252" bestFit="1" customWidth="1"/>
    <col min="13" max="13" width="11.85546875" style="252" bestFit="1" customWidth="1"/>
    <col min="14" max="256" width="11.42578125" style="252"/>
    <col min="257" max="257" width="4" style="252" customWidth="1"/>
    <col min="258" max="258" width="106.5703125" style="252" customWidth="1"/>
    <col min="259" max="266" width="20.7109375" style="252" customWidth="1"/>
    <col min="267" max="267" width="11.42578125" style="252"/>
    <col min="268" max="268" width="12.140625" style="252" bestFit="1" customWidth="1"/>
    <col min="269" max="269" width="11.85546875" style="252" bestFit="1" customWidth="1"/>
    <col min="270" max="512" width="11.42578125" style="252"/>
    <col min="513" max="513" width="4" style="252" customWidth="1"/>
    <col min="514" max="514" width="106.5703125" style="252" customWidth="1"/>
    <col min="515" max="522" width="20.7109375" style="252" customWidth="1"/>
    <col min="523" max="523" width="11.42578125" style="252"/>
    <col min="524" max="524" width="12.140625" style="252" bestFit="1" customWidth="1"/>
    <col min="525" max="525" width="11.85546875" style="252" bestFit="1" customWidth="1"/>
    <col min="526" max="768" width="11.42578125" style="252"/>
    <col min="769" max="769" width="4" style="252" customWidth="1"/>
    <col min="770" max="770" width="106.5703125" style="252" customWidth="1"/>
    <col min="771" max="778" width="20.7109375" style="252" customWidth="1"/>
    <col min="779" max="779" width="11.42578125" style="252"/>
    <col min="780" max="780" width="12.140625" style="252" bestFit="1" customWidth="1"/>
    <col min="781" max="781" width="11.85546875" style="252" bestFit="1" customWidth="1"/>
    <col min="782" max="1024" width="11.42578125" style="252"/>
    <col min="1025" max="1025" width="4" style="252" customWidth="1"/>
    <col min="1026" max="1026" width="106.5703125" style="252" customWidth="1"/>
    <col min="1027" max="1034" width="20.7109375" style="252" customWidth="1"/>
    <col min="1035" max="1035" width="11.42578125" style="252"/>
    <col min="1036" max="1036" width="12.140625" style="252" bestFit="1" customWidth="1"/>
    <col min="1037" max="1037" width="11.85546875" style="252" bestFit="1" customWidth="1"/>
    <col min="1038" max="1280" width="11.42578125" style="252"/>
    <col min="1281" max="1281" width="4" style="252" customWidth="1"/>
    <col min="1282" max="1282" width="106.5703125" style="252" customWidth="1"/>
    <col min="1283" max="1290" width="20.7109375" style="252" customWidth="1"/>
    <col min="1291" max="1291" width="11.42578125" style="252"/>
    <col min="1292" max="1292" width="12.140625" style="252" bestFit="1" customWidth="1"/>
    <col min="1293" max="1293" width="11.85546875" style="252" bestFit="1" customWidth="1"/>
    <col min="1294" max="1536" width="11.42578125" style="252"/>
    <col min="1537" max="1537" width="4" style="252" customWidth="1"/>
    <col min="1538" max="1538" width="106.5703125" style="252" customWidth="1"/>
    <col min="1539" max="1546" width="20.7109375" style="252" customWidth="1"/>
    <col min="1547" max="1547" width="11.42578125" style="252"/>
    <col min="1548" max="1548" width="12.140625" style="252" bestFit="1" customWidth="1"/>
    <col min="1549" max="1549" width="11.85546875" style="252" bestFit="1" customWidth="1"/>
    <col min="1550" max="1792" width="11.42578125" style="252"/>
    <col min="1793" max="1793" width="4" style="252" customWidth="1"/>
    <col min="1794" max="1794" width="106.5703125" style="252" customWidth="1"/>
    <col min="1795" max="1802" width="20.7109375" style="252" customWidth="1"/>
    <col min="1803" max="1803" width="11.42578125" style="252"/>
    <col min="1804" max="1804" width="12.140625" style="252" bestFit="1" customWidth="1"/>
    <col min="1805" max="1805" width="11.85546875" style="252" bestFit="1" customWidth="1"/>
    <col min="1806" max="2048" width="11.42578125" style="252"/>
    <col min="2049" max="2049" width="4" style="252" customWidth="1"/>
    <col min="2050" max="2050" width="106.5703125" style="252" customWidth="1"/>
    <col min="2051" max="2058" width="20.7109375" style="252" customWidth="1"/>
    <col min="2059" max="2059" width="11.42578125" style="252"/>
    <col min="2060" max="2060" width="12.140625" style="252" bestFit="1" customWidth="1"/>
    <col min="2061" max="2061" width="11.85546875" style="252" bestFit="1" customWidth="1"/>
    <col min="2062" max="2304" width="11.42578125" style="252"/>
    <col min="2305" max="2305" width="4" style="252" customWidth="1"/>
    <col min="2306" max="2306" width="106.5703125" style="252" customWidth="1"/>
    <col min="2307" max="2314" width="20.7109375" style="252" customWidth="1"/>
    <col min="2315" max="2315" width="11.42578125" style="252"/>
    <col min="2316" max="2316" width="12.140625" style="252" bestFit="1" customWidth="1"/>
    <col min="2317" max="2317" width="11.85546875" style="252" bestFit="1" customWidth="1"/>
    <col min="2318" max="2560" width="11.42578125" style="252"/>
    <col min="2561" max="2561" width="4" style="252" customWidth="1"/>
    <col min="2562" max="2562" width="106.5703125" style="252" customWidth="1"/>
    <col min="2563" max="2570" width="20.7109375" style="252" customWidth="1"/>
    <col min="2571" max="2571" width="11.42578125" style="252"/>
    <col min="2572" max="2572" width="12.140625" style="252" bestFit="1" customWidth="1"/>
    <col min="2573" max="2573" width="11.85546875" style="252" bestFit="1" customWidth="1"/>
    <col min="2574" max="2816" width="11.42578125" style="252"/>
    <col min="2817" max="2817" width="4" style="252" customWidth="1"/>
    <col min="2818" max="2818" width="106.5703125" style="252" customWidth="1"/>
    <col min="2819" max="2826" width="20.7109375" style="252" customWidth="1"/>
    <col min="2827" max="2827" width="11.42578125" style="252"/>
    <col min="2828" max="2828" width="12.140625" style="252" bestFit="1" customWidth="1"/>
    <col min="2829" max="2829" width="11.85546875" style="252" bestFit="1" customWidth="1"/>
    <col min="2830" max="3072" width="11.42578125" style="252"/>
    <col min="3073" max="3073" width="4" style="252" customWidth="1"/>
    <col min="3074" max="3074" width="106.5703125" style="252" customWidth="1"/>
    <col min="3075" max="3082" width="20.7109375" style="252" customWidth="1"/>
    <col min="3083" max="3083" width="11.42578125" style="252"/>
    <col min="3084" max="3084" width="12.140625" style="252" bestFit="1" customWidth="1"/>
    <col min="3085" max="3085" width="11.85546875" style="252" bestFit="1" customWidth="1"/>
    <col min="3086" max="3328" width="11.42578125" style="252"/>
    <col min="3329" max="3329" width="4" style="252" customWidth="1"/>
    <col min="3330" max="3330" width="106.5703125" style="252" customWidth="1"/>
    <col min="3331" max="3338" width="20.7109375" style="252" customWidth="1"/>
    <col min="3339" max="3339" width="11.42578125" style="252"/>
    <col min="3340" max="3340" width="12.140625" style="252" bestFit="1" customWidth="1"/>
    <col min="3341" max="3341" width="11.85546875" style="252" bestFit="1" customWidth="1"/>
    <col min="3342" max="3584" width="11.42578125" style="252"/>
    <col min="3585" max="3585" width="4" style="252" customWidth="1"/>
    <col min="3586" max="3586" width="106.5703125" style="252" customWidth="1"/>
    <col min="3587" max="3594" width="20.7109375" style="252" customWidth="1"/>
    <col min="3595" max="3595" width="11.42578125" style="252"/>
    <col min="3596" max="3596" width="12.140625" style="252" bestFit="1" customWidth="1"/>
    <col min="3597" max="3597" width="11.85546875" style="252" bestFit="1" customWidth="1"/>
    <col min="3598" max="3840" width="11.42578125" style="252"/>
    <col min="3841" max="3841" width="4" style="252" customWidth="1"/>
    <col min="3842" max="3842" width="106.5703125" style="252" customWidth="1"/>
    <col min="3843" max="3850" width="20.7109375" style="252" customWidth="1"/>
    <col min="3851" max="3851" width="11.42578125" style="252"/>
    <col min="3852" max="3852" width="12.140625" style="252" bestFit="1" customWidth="1"/>
    <col min="3853" max="3853" width="11.85546875" style="252" bestFit="1" customWidth="1"/>
    <col min="3854" max="4096" width="11.42578125" style="252"/>
    <col min="4097" max="4097" width="4" style="252" customWidth="1"/>
    <col min="4098" max="4098" width="106.5703125" style="252" customWidth="1"/>
    <col min="4099" max="4106" width="20.7109375" style="252" customWidth="1"/>
    <col min="4107" max="4107" width="11.42578125" style="252"/>
    <col min="4108" max="4108" width="12.140625" style="252" bestFit="1" customWidth="1"/>
    <col min="4109" max="4109" width="11.85546875" style="252" bestFit="1" customWidth="1"/>
    <col min="4110" max="4352" width="11.42578125" style="252"/>
    <col min="4353" max="4353" width="4" style="252" customWidth="1"/>
    <col min="4354" max="4354" width="106.5703125" style="252" customWidth="1"/>
    <col min="4355" max="4362" width="20.7109375" style="252" customWidth="1"/>
    <col min="4363" max="4363" width="11.42578125" style="252"/>
    <col min="4364" max="4364" width="12.140625" style="252" bestFit="1" customWidth="1"/>
    <col min="4365" max="4365" width="11.85546875" style="252" bestFit="1" customWidth="1"/>
    <col min="4366" max="4608" width="11.42578125" style="252"/>
    <col min="4609" max="4609" width="4" style="252" customWidth="1"/>
    <col min="4610" max="4610" width="106.5703125" style="252" customWidth="1"/>
    <col min="4611" max="4618" width="20.7109375" style="252" customWidth="1"/>
    <col min="4619" max="4619" width="11.42578125" style="252"/>
    <col min="4620" max="4620" width="12.140625" style="252" bestFit="1" customWidth="1"/>
    <col min="4621" max="4621" width="11.85546875" style="252" bestFit="1" customWidth="1"/>
    <col min="4622" max="4864" width="11.42578125" style="252"/>
    <col min="4865" max="4865" width="4" style="252" customWidth="1"/>
    <col min="4866" max="4866" width="106.5703125" style="252" customWidth="1"/>
    <col min="4867" max="4874" width="20.7109375" style="252" customWidth="1"/>
    <col min="4875" max="4875" width="11.42578125" style="252"/>
    <col min="4876" max="4876" width="12.140625" style="252" bestFit="1" customWidth="1"/>
    <col min="4877" max="4877" width="11.85546875" style="252" bestFit="1" customWidth="1"/>
    <col min="4878" max="5120" width="11.42578125" style="252"/>
    <col min="5121" max="5121" width="4" style="252" customWidth="1"/>
    <col min="5122" max="5122" width="106.5703125" style="252" customWidth="1"/>
    <col min="5123" max="5130" width="20.7109375" style="252" customWidth="1"/>
    <col min="5131" max="5131" width="11.42578125" style="252"/>
    <col min="5132" max="5132" width="12.140625" style="252" bestFit="1" customWidth="1"/>
    <col min="5133" max="5133" width="11.85546875" style="252" bestFit="1" customWidth="1"/>
    <col min="5134" max="5376" width="11.42578125" style="252"/>
    <col min="5377" max="5377" width="4" style="252" customWidth="1"/>
    <col min="5378" max="5378" width="106.5703125" style="252" customWidth="1"/>
    <col min="5379" max="5386" width="20.7109375" style="252" customWidth="1"/>
    <col min="5387" max="5387" width="11.42578125" style="252"/>
    <col min="5388" max="5388" width="12.140625" style="252" bestFit="1" customWidth="1"/>
    <col min="5389" max="5389" width="11.85546875" style="252" bestFit="1" customWidth="1"/>
    <col min="5390" max="5632" width="11.42578125" style="252"/>
    <col min="5633" max="5633" width="4" style="252" customWidth="1"/>
    <col min="5634" max="5634" width="106.5703125" style="252" customWidth="1"/>
    <col min="5635" max="5642" width="20.7109375" style="252" customWidth="1"/>
    <col min="5643" max="5643" width="11.42578125" style="252"/>
    <col min="5644" max="5644" width="12.140625" style="252" bestFit="1" customWidth="1"/>
    <col min="5645" max="5645" width="11.85546875" style="252" bestFit="1" customWidth="1"/>
    <col min="5646" max="5888" width="11.42578125" style="252"/>
    <col min="5889" max="5889" width="4" style="252" customWidth="1"/>
    <col min="5890" max="5890" width="106.5703125" style="252" customWidth="1"/>
    <col min="5891" max="5898" width="20.7109375" style="252" customWidth="1"/>
    <col min="5899" max="5899" width="11.42578125" style="252"/>
    <col min="5900" max="5900" width="12.140625" style="252" bestFit="1" customWidth="1"/>
    <col min="5901" max="5901" width="11.85546875" style="252" bestFit="1" customWidth="1"/>
    <col min="5902" max="6144" width="11.42578125" style="252"/>
    <col min="6145" max="6145" width="4" style="252" customWidth="1"/>
    <col min="6146" max="6146" width="106.5703125" style="252" customWidth="1"/>
    <col min="6147" max="6154" width="20.7109375" style="252" customWidth="1"/>
    <col min="6155" max="6155" width="11.42578125" style="252"/>
    <col min="6156" max="6156" width="12.140625" style="252" bestFit="1" customWidth="1"/>
    <col min="6157" max="6157" width="11.85546875" style="252" bestFit="1" customWidth="1"/>
    <col min="6158" max="6400" width="11.42578125" style="252"/>
    <col min="6401" max="6401" width="4" style="252" customWidth="1"/>
    <col min="6402" max="6402" width="106.5703125" style="252" customWidth="1"/>
    <col min="6403" max="6410" width="20.7109375" style="252" customWidth="1"/>
    <col min="6411" max="6411" width="11.42578125" style="252"/>
    <col min="6412" max="6412" width="12.140625" style="252" bestFit="1" customWidth="1"/>
    <col min="6413" max="6413" width="11.85546875" style="252" bestFit="1" customWidth="1"/>
    <col min="6414" max="6656" width="11.42578125" style="252"/>
    <col min="6657" max="6657" width="4" style="252" customWidth="1"/>
    <col min="6658" max="6658" width="106.5703125" style="252" customWidth="1"/>
    <col min="6659" max="6666" width="20.7109375" style="252" customWidth="1"/>
    <col min="6667" max="6667" width="11.42578125" style="252"/>
    <col min="6668" max="6668" width="12.140625" style="252" bestFit="1" customWidth="1"/>
    <col min="6669" max="6669" width="11.85546875" style="252" bestFit="1" customWidth="1"/>
    <col min="6670" max="6912" width="11.42578125" style="252"/>
    <col min="6913" max="6913" width="4" style="252" customWidth="1"/>
    <col min="6914" max="6914" width="106.5703125" style="252" customWidth="1"/>
    <col min="6915" max="6922" width="20.7109375" style="252" customWidth="1"/>
    <col min="6923" max="6923" width="11.42578125" style="252"/>
    <col min="6924" max="6924" width="12.140625" style="252" bestFit="1" customWidth="1"/>
    <col min="6925" max="6925" width="11.85546875" style="252" bestFit="1" customWidth="1"/>
    <col min="6926" max="7168" width="11.42578125" style="252"/>
    <col min="7169" max="7169" width="4" style="252" customWidth="1"/>
    <col min="7170" max="7170" width="106.5703125" style="252" customWidth="1"/>
    <col min="7171" max="7178" width="20.7109375" style="252" customWidth="1"/>
    <col min="7179" max="7179" width="11.42578125" style="252"/>
    <col min="7180" max="7180" width="12.140625" style="252" bestFit="1" customWidth="1"/>
    <col min="7181" max="7181" width="11.85546875" style="252" bestFit="1" customWidth="1"/>
    <col min="7182" max="7424" width="11.42578125" style="252"/>
    <col min="7425" max="7425" width="4" style="252" customWidth="1"/>
    <col min="7426" max="7426" width="106.5703125" style="252" customWidth="1"/>
    <col min="7427" max="7434" width="20.7109375" style="252" customWidth="1"/>
    <col min="7435" max="7435" width="11.42578125" style="252"/>
    <col min="7436" max="7436" width="12.140625" style="252" bestFit="1" customWidth="1"/>
    <col min="7437" max="7437" width="11.85546875" style="252" bestFit="1" customWidth="1"/>
    <col min="7438" max="7680" width="11.42578125" style="252"/>
    <col min="7681" max="7681" width="4" style="252" customWidth="1"/>
    <col min="7682" max="7682" width="106.5703125" style="252" customWidth="1"/>
    <col min="7683" max="7690" width="20.7109375" style="252" customWidth="1"/>
    <col min="7691" max="7691" width="11.42578125" style="252"/>
    <col min="7692" max="7692" width="12.140625" style="252" bestFit="1" customWidth="1"/>
    <col min="7693" max="7693" width="11.85546875" style="252" bestFit="1" customWidth="1"/>
    <col min="7694" max="7936" width="11.42578125" style="252"/>
    <col min="7937" max="7937" width="4" style="252" customWidth="1"/>
    <col min="7938" max="7938" width="106.5703125" style="252" customWidth="1"/>
    <col min="7939" max="7946" width="20.7109375" style="252" customWidth="1"/>
    <col min="7947" max="7947" width="11.42578125" style="252"/>
    <col min="7948" max="7948" width="12.140625" style="252" bestFit="1" customWidth="1"/>
    <col min="7949" max="7949" width="11.85546875" style="252" bestFit="1" customWidth="1"/>
    <col min="7950" max="8192" width="11.42578125" style="252"/>
    <col min="8193" max="8193" width="4" style="252" customWidth="1"/>
    <col min="8194" max="8194" width="106.5703125" style="252" customWidth="1"/>
    <col min="8195" max="8202" width="20.7109375" style="252" customWidth="1"/>
    <col min="8203" max="8203" width="11.42578125" style="252"/>
    <col min="8204" max="8204" width="12.140625" style="252" bestFit="1" customWidth="1"/>
    <col min="8205" max="8205" width="11.85546875" style="252" bestFit="1" customWidth="1"/>
    <col min="8206" max="8448" width="11.42578125" style="252"/>
    <col min="8449" max="8449" width="4" style="252" customWidth="1"/>
    <col min="8450" max="8450" width="106.5703125" style="252" customWidth="1"/>
    <col min="8451" max="8458" width="20.7109375" style="252" customWidth="1"/>
    <col min="8459" max="8459" width="11.42578125" style="252"/>
    <col min="8460" max="8460" width="12.140625" style="252" bestFit="1" customWidth="1"/>
    <col min="8461" max="8461" width="11.85546875" style="252" bestFit="1" customWidth="1"/>
    <col min="8462" max="8704" width="11.42578125" style="252"/>
    <col min="8705" max="8705" width="4" style="252" customWidth="1"/>
    <col min="8706" max="8706" width="106.5703125" style="252" customWidth="1"/>
    <col min="8707" max="8714" width="20.7109375" style="252" customWidth="1"/>
    <col min="8715" max="8715" width="11.42578125" style="252"/>
    <col min="8716" max="8716" width="12.140625" style="252" bestFit="1" customWidth="1"/>
    <col min="8717" max="8717" width="11.85546875" style="252" bestFit="1" customWidth="1"/>
    <col min="8718" max="8960" width="11.42578125" style="252"/>
    <col min="8961" max="8961" width="4" style="252" customWidth="1"/>
    <col min="8962" max="8962" width="106.5703125" style="252" customWidth="1"/>
    <col min="8963" max="8970" width="20.7109375" style="252" customWidth="1"/>
    <col min="8971" max="8971" width="11.42578125" style="252"/>
    <col min="8972" max="8972" width="12.140625" style="252" bestFit="1" customWidth="1"/>
    <col min="8973" max="8973" width="11.85546875" style="252" bestFit="1" customWidth="1"/>
    <col min="8974" max="9216" width="11.42578125" style="252"/>
    <col min="9217" max="9217" width="4" style="252" customWidth="1"/>
    <col min="9218" max="9218" width="106.5703125" style="252" customWidth="1"/>
    <col min="9219" max="9226" width="20.7109375" style="252" customWidth="1"/>
    <col min="9227" max="9227" width="11.42578125" style="252"/>
    <col min="9228" max="9228" width="12.140625" style="252" bestFit="1" customWidth="1"/>
    <col min="9229" max="9229" width="11.85546875" style="252" bestFit="1" customWidth="1"/>
    <col min="9230" max="9472" width="11.42578125" style="252"/>
    <col min="9473" max="9473" width="4" style="252" customWidth="1"/>
    <col min="9474" max="9474" width="106.5703125" style="252" customWidth="1"/>
    <col min="9475" max="9482" width="20.7109375" style="252" customWidth="1"/>
    <col min="9483" max="9483" width="11.42578125" style="252"/>
    <col min="9484" max="9484" width="12.140625" style="252" bestFit="1" customWidth="1"/>
    <col min="9485" max="9485" width="11.85546875" style="252" bestFit="1" customWidth="1"/>
    <col min="9486" max="9728" width="11.42578125" style="252"/>
    <col min="9729" max="9729" width="4" style="252" customWidth="1"/>
    <col min="9730" max="9730" width="106.5703125" style="252" customWidth="1"/>
    <col min="9731" max="9738" width="20.7109375" style="252" customWidth="1"/>
    <col min="9739" max="9739" width="11.42578125" style="252"/>
    <col min="9740" max="9740" width="12.140625" style="252" bestFit="1" customWidth="1"/>
    <col min="9741" max="9741" width="11.85546875" style="252" bestFit="1" customWidth="1"/>
    <col min="9742" max="9984" width="11.42578125" style="252"/>
    <col min="9985" max="9985" width="4" style="252" customWidth="1"/>
    <col min="9986" max="9986" width="106.5703125" style="252" customWidth="1"/>
    <col min="9987" max="9994" width="20.7109375" style="252" customWidth="1"/>
    <col min="9995" max="9995" width="11.42578125" style="252"/>
    <col min="9996" max="9996" width="12.140625" style="252" bestFit="1" customWidth="1"/>
    <col min="9997" max="9997" width="11.85546875" style="252" bestFit="1" customWidth="1"/>
    <col min="9998" max="10240" width="11.42578125" style="252"/>
    <col min="10241" max="10241" width="4" style="252" customWidth="1"/>
    <col min="10242" max="10242" width="106.5703125" style="252" customWidth="1"/>
    <col min="10243" max="10250" width="20.7109375" style="252" customWidth="1"/>
    <col min="10251" max="10251" width="11.42578125" style="252"/>
    <col min="10252" max="10252" width="12.140625" style="252" bestFit="1" customWidth="1"/>
    <col min="10253" max="10253" width="11.85546875" style="252" bestFit="1" customWidth="1"/>
    <col min="10254" max="10496" width="11.42578125" style="252"/>
    <col min="10497" max="10497" width="4" style="252" customWidth="1"/>
    <col min="10498" max="10498" width="106.5703125" style="252" customWidth="1"/>
    <col min="10499" max="10506" width="20.7109375" style="252" customWidth="1"/>
    <col min="10507" max="10507" width="11.42578125" style="252"/>
    <col min="10508" max="10508" width="12.140625" style="252" bestFit="1" customWidth="1"/>
    <col min="10509" max="10509" width="11.85546875" style="252" bestFit="1" customWidth="1"/>
    <col min="10510" max="10752" width="11.42578125" style="252"/>
    <col min="10753" max="10753" width="4" style="252" customWidth="1"/>
    <col min="10754" max="10754" width="106.5703125" style="252" customWidth="1"/>
    <col min="10755" max="10762" width="20.7109375" style="252" customWidth="1"/>
    <col min="10763" max="10763" width="11.42578125" style="252"/>
    <col min="10764" max="10764" width="12.140625" style="252" bestFit="1" customWidth="1"/>
    <col min="10765" max="10765" width="11.85546875" style="252" bestFit="1" customWidth="1"/>
    <col min="10766" max="11008" width="11.42578125" style="252"/>
    <col min="11009" max="11009" width="4" style="252" customWidth="1"/>
    <col min="11010" max="11010" width="106.5703125" style="252" customWidth="1"/>
    <col min="11011" max="11018" width="20.7109375" style="252" customWidth="1"/>
    <col min="11019" max="11019" width="11.42578125" style="252"/>
    <col min="11020" max="11020" width="12.140625" style="252" bestFit="1" customWidth="1"/>
    <col min="11021" max="11021" width="11.85546875" style="252" bestFit="1" customWidth="1"/>
    <col min="11022" max="11264" width="11.42578125" style="252"/>
    <col min="11265" max="11265" width="4" style="252" customWidth="1"/>
    <col min="11266" max="11266" width="106.5703125" style="252" customWidth="1"/>
    <col min="11267" max="11274" width="20.7109375" style="252" customWidth="1"/>
    <col min="11275" max="11275" width="11.42578125" style="252"/>
    <col min="11276" max="11276" width="12.140625" style="252" bestFit="1" customWidth="1"/>
    <col min="11277" max="11277" width="11.85546875" style="252" bestFit="1" customWidth="1"/>
    <col min="11278" max="11520" width="11.42578125" style="252"/>
    <col min="11521" max="11521" width="4" style="252" customWidth="1"/>
    <col min="11522" max="11522" width="106.5703125" style="252" customWidth="1"/>
    <col min="11523" max="11530" width="20.7109375" style="252" customWidth="1"/>
    <col min="11531" max="11531" width="11.42578125" style="252"/>
    <col min="11532" max="11532" width="12.140625" style="252" bestFit="1" customWidth="1"/>
    <col min="11533" max="11533" width="11.85546875" style="252" bestFit="1" customWidth="1"/>
    <col min="11534" max="11776" width="11.42578125" style="252"/>
    <col min="11777" max="11777" width="4" style="252" customWidth="1"/>
    <col min="11778" max="11778" width="106.5703125" style="252" customWidth="1"/>
    <col min="11779" max="11786" width="20.7109375" style="252" customWidth="1"/>
    <col min="11787" max="11787" width="11.42578125" style="252"/>
    <col min="11788" max="11788" width="12.140625" style="252" bestFit="1" customWidth="1"/>
    <col min="11789" max="11789" width="11.85546875" style="252" bestFit="1" customWidth="1"/>
    <col min="11790" max="12032" width="11.42578125" style="252"/>
    <col min="12033" max="12033" width="4" style="252" customWidth="1"/>
    <col min="12034" max="12034" width="106.5703125" style="252" customWidth="1"/>
    <col min="12035" max="12042" width="20.7109375" style="252" customWidth="1"/>
    <col min="12043" max="12043" width="11.42578125" style="252"/>
    <col min="12044" max="12044" width="12.140625" style="252" bestFit="1" customWidth="1"/>
    <col min="12045" max="12045" width="11.85546875" style="252" bestFit="1" customWidth="1"/>
    <col min="12046" max="12288" width="11.42578125" style="252"/>
    <col min="12289" max="12289" width="4" style="252" customWidth="1"/>
    <col min="12290" max="12290" width="106.5703125" style="252" customWidth="1"/>
    <col min="12291" max="12298" width="20.7109375" style="252" customWidth="1"/>
    <col min="12299" max="12299" width="11.42578125" style="252"/>
    <col min="12300" max="12300" width="12.140625" style="252" bestFit="1" customWidth="1"/>
    <col min="12301" max="12301" width="11.85546875" style="252" bestFit="1" customWidth="1"/>
    <col min="12302" max="12544" width="11.42578125" style="252"/>
    <col min="12545" max="12545" width="4" style="252" customWidth="1"/>
    <col min="12546" max="12546" width="106.5703125" style="252" customWidth="1"/>
    <col min="12547" max="12554" width="20.7109375" style="252" customWidth="1"/>
    <col min="12555" max="12555" width="11.42578125" style="252"/>
    <col min="12556" max="12556" width="12.140625" style="252" bestFit="1" customWidth="1"/>
    <col min="12557" max="12557" width="11.85546875" style="252" bestFit="1" customWidth="1"/>
    <col min="12558" max="12800" width="11.42578125" style="252"/>
    <col min="12801" max="12801" width="4" style="252" customWidth="1"/>
    <col min="12802" max="12802" width="106.5703125" style="252" customWidth="1"/>
    <col min="12803" max="12810" width="20.7109375" style="252" customWidth="1"/>
    <col min="12811" max="12811" width="11.42578125" style="252"/>
    <col min="12812" max="12812" width="12.140625" style="252" bestFit="1" customWidth="1"/>
    <col min="12813" max="12813" width="11.85546875" style="252" bestFit="1" customWidth="1"/>
    <col min="12814" max="13056" width="11.42578125" style="252"/>
    <col min="13057" max="13057" width="4" style="252" customWidth="1"/>
    <col min="13058" max="13058" width="106.5703125" style="252" customWidth="1"/>
    <col min="13059" max="13066" width="20.7109375" style="252" customWidth="1"/>
    <col min="13067" max="13067" width="11.42578125" style="252"/>
    <col min="13068" max="13068" width="12.140625" style="252" bestFit="1" customWidth="1"/>
    <col min="13069" max="13069" width="11.85546875" style="252" bestFit="1" customWidth="1"/>
    <col min="13070" max="13312" width="11.42578125" style="252"/>
    <col min="13313" max="13313" width="4" style="252" customWidth="1"/>
    <col min="13314" max="13314" width="106.5703125" style="252" customWidth="1"/>
    <col min="13315" max="13322" width="20.7109375" style="252" customWidth="1"/>
    <col min="13323" max="13323" width="11.42578125" style="252"/>
    <col min="13324" max="13324" width="12.140625" style="252" bestFit="1" customWidth="1"/>
    <col min="13325" max="13325" width="11.85546875" style="252" bestFit="1" customWidth="1"/>
    <col min="13326" max="13568" width="11.42578125" style="252"/>
    <col min="13569" max="13569" width="4" style="252" customWidth="1"/>
    <col min="13570" max="13570" width="106.5703125" style="252" customWidth="1"/>
    <col min="13571" max="13578" width="20.7109375" style="252" customWidth="1"/>
    <col min="13579" max="13579" width="11.42578125" style="252"/>
    <col min="13580" max="13580" width="12.140625" style="252" bestFit="1" customWidth="1"/>
    <col min="13581" max="13581" width="11.85546875" style="252" bestFit="1" customWidth="1"/>
    <col min="13582" max="13824" width="11.42578125" style="252"/>
    <col min="13825" max="13825" width="4" style="252" customWidth="1"/>
    <col min="13826" max="13826" width="106.5703125" style="252" customWidth="1"/>
    <col min="13827" max="13834" width="20.7109375" style="252" customWidth="1"/>
    <col min="13835" max="13835" width="11.42578125" style="252"/>
    <col min="13836" max="13836" width="12.140625" style="252" bestFit="1" customWidth="1"/>
    <col min="13837" max="13837" width="11.85546875" style="252" bestFit="1" customWidth="1"/>
    <col min="13838" max="14080" width="11.42578125" style="252"/>
    <col min="14081" max="14081" width="4" style="252" customWidth="1"/>
    <col min="14082" max="14082" width="106.5703125" style="252" customWidth="1"/>
    <col min="14083" max="14090" width="20.7109375" style="252" customWidth="1"/>
    <col min="14091" max="14091" width="11.42578125" style="252"/>
    <col min="14092" max="14092" width="12.140625" style="252" bestFit="1" customWidth="1"/>
    <col min="14093" max="14093" width="11.85546875" style="252" bestFit="1" customWidth="1"/>
    <col min="14094" max="14336" width="11.42578125" style="252"/>
    <col min="14337" max="14337" width="4" style="252" customWidth="1"/>
    <col min="14338" max="14338" width="106.5703125" style="252" customWidth="1"/>
    <col min="14339" max="14346" width="20.7109375" style="252" customWidth="1"/>
    <col min="14347" max="14347" width="11.42578125" style="252"/>
    <col min="14348" max="14348" width="12.140625" style="252" bestFit="1" customWidth="1"/>
    <col min="14349" max="14349" width="11.85546875" style="252" bestFit="1" customWidth="1"/>
    <col min="14350" max="14592" width="11.42578125" style="252"/>
    <col min="14593" max="14593" width="4" style="252" customWidth="1"/>
    <col min="14594" max="14594" width="106.5703125" style="252" customWidth="1"/>
    <col min="14595" max="14602" width="20.7109375" style="252" customWidth="1"/>
    <col min="14603" max="14603" width="11.42578125" style="252"/>
    <col min="14604" max="14604" width="12.140625" style="252" bestFit="1" customWidth="1"/>
    <col min="14605" max="14605" width="11.85546875" style="252" bestFit="1" customWidth="1"/>
    <col min="14606" max="14848" width="11.42578125" style="252"/>
    <col min="14849" max="14849" width="4" style="252" customWidth="1"/>
    <col min="14850" max="14850" width="106.5703125" style="252" customWidth="1"/>
    <col min="14851" max="14858" width="20.7109375" style="252" customWidth="1"/>
    <col min="14859" max="14859" width="11.42578125" style="252"/>
    <col min="14860" max="14860" width="12.140625" style="252" bestFit="1" customWidth="1"/>
    <col min="14861" max="14861" width="11.85546875" style="252" bestFit="1" customWidth="1"/>
    <col min="14862" max="15104" width="11.42578125" style="252"/>
    <col min="15105" max="15105" width="4" style="252" customWidth="1"/>
    <col min="15106" max="15106" width="106.5703125" style="252" customWidth="1"/>
    <col min="15107" max="15114" width="20.7109375" style="252" customWidth="1"/>
    <col min="15115" max="15115" width="11.42578125" style="252"/>
    <col min="15116" max="15116" width="12.140625" style="252" bestFit="1" customWidth="1"/>
    <col min="15117" max="15117" width="11.85546875" style="252" bestFit="1" customWidth="1"/>
    <col min="15118" max="15360" width="11.42578125" style="252"/>
    <col min="15361" max="15361" width="4" style="252" customWidth="1"/>
    <col min="15362" max="15362" width="106.5703125" style="252" customWidth="1"/>
    <col min="15363" max="15370" width="20.7109375" style="252" customWidth="1"/>
    <col min="15371" max="15371" width="11.42578125" style="252"/>
    <col min="15372" max="15372" width="12.140625" style="252" bestFit="1" customWidth="1"/>
    <col min="15373" max="15373" width="11.85546875" style="252" bestFit="1" customWidth="1"/>
    <col min="15374" max="15616" width="11.42578125" style="252"/>
    <col min="15617" max="15617" width="4" style="252" customWidth="1"/>
    <col min="15618" max="15618" width="106.5703125" style="252" customWidth="1"/>
    <col min="15619" max="15626" width="20.7109375" style="252" customWidth="1"/>
    <col min="15627" max="15627" width="11.42578125" style="252"/>
    <col min="15628" max="15628" width="12.140625" style="252" bestFit="1" customWidth="1"/>
    <col min="15629" max="15629" width="11.85546875" style="252" bestFit="1" customWidth="1"/>
    <col min="15630" max="15872" width="11.42578125" style="252"/>
    <col min="15873" max="15873" width="4" style="252" customWidth="1"/>
    <col min="15874" max="15874" width="106.5703125" style="252" customWidth="1"/>
    <col min="15875" max="15882" width="20.7109375" style="252" customWidth="1"/>
    <col min="15883" max="15883" width="11.42578125" style="252"/>
    <col min="15884" max="15884" width="12.140625" style="252" bestFit="1" customWidth="1"/>
    <col min="15885" max="15885" width="11.85546875" style="252" bestFit="1" customWidth="1"/>
    <col min="15886" max="16128" width="11.42578125" style="252"/>
    <col min="16129" max="16129" width="4" style="252" customWidth="1"/>
    <col min="16130" max="16130" width="106.5703125" style="252" customWidth="1"/>
    <col min="16131" max="16138" width="20.7109375" style="252" customWidth="1"/>
    <col min="16139" max="16139" width="11.42578125" style="252"/>
    <col min="16140" max="16140" width="12.140625" style="252" bestFit="1" customWidth="1"/>
    <col min="16141" max="16141" width="11.85546875" style="252" bestFit="1" customWidth="1"/>
    <col min="16142" max="16384" width="11.42578125" style="252"/>
  </cols>
  <sheetData>
    <row r="1" spans="1:12" ht="18" customHeight="1" x14ac:dyDescent="0.25">
      <c r="A1" s="518" t="s">
        <v>189</v>
      </c>
      <c r="B1" s="519"/>
      <c r="C1" s="519"/>
      <c r="D1" s="519"/>
      <c r="E1" s="519"/>
      <c r="F1" s="519"/>
      <c r="G1" s="519"/>
      <c r="H1" s="519"/>
      <c r="I1" s="519"/>
      <c r="J1" s="520"/>
    </row>
    <row r="2" spans="1:12" ht="18" customHeight="1" x14ac:dyDescent="0.25">
      <c r="A2" s="521" t="s">
        <v>190</v>
      </c>
      <c r="B2" s="522"/>
      <c r="C2" s="522"/>
      <c r="D2" s="522"/>
      <c r="E2" s="522"/>
      <c r="F2" s="522"/>
      <c r="G2" s="522"/>
      <c r="H2" s="522"/>
      <c r="I2" s="522"/>
      <c r="J2" s="523"/>
    </row>
    <row r="3" spans="1:12" ht="18" customHeight="1" x14ac:dyDescent="0.25">
      <c r="A3" s="521" t="s">
        <v>191</v>
      </c>
      <c r="B3" s="522"/>
      <c r="C3" s="522"/>
      <c r="D3" s="522"/>
      <c r="E3" s="522"/>
      <c r="F3" s="522"/>
      <c r="G3" s="522"/>
      <c r="H3" s="522"/>
      <c r="I3" s="522"/>
      <c r="J3" s="523"/>
    </row>
    <row r="4" spans="1:12" ht="18" customHeight="1" thickBot="1" x14ac:dyDescent="0.3">
      <c r="A4" s="524" t="s">
        <v>330</v>
      </c>
      <c r="B4" s="525"/>
      <c r="C4" s="525"/>
      <c r="D4" s="525"/>
      <c r="E4" s="525"/>
      <c r="F4" s="525"/>
      <c r="G4" s="525"/>
      <c r="H4" s="525"/>
      <c r="I4" s="525"/>
      <c r="J4" s="526"/>
    </row>
    <row r="5" spans="1:12" ht="15" customHeight="1" thickBot="1" x14ac:dyDescent="0.3">
      <c r="A5" s="253"/>
      <c r="B5" s="253"/>
      <c r="C5" s="253"/>
      <c r="D5" s="253"/>
      <c r="E5" s="253"/>
      <c r="F5" s="253"/>
      <c r="G5" s="253"/>
      <c r="H5" s="253"/>
      <c r="I5" s="253"/>
      <c r="J5" s="253"/>
    </row>
    <row r="6" spans="1:12" ht="60" customHeight="1" x14ac:dyDescent="0.25">
      <c r="A6" s="535" t="s">
        <v>219</v>
      </c>
      <c r="B6" s="536"/>
      <c r="C6" s="192" t="s">
        <v>331</v>
      </c>
      <c r="D6" s="193" t="s">
        <v>221</v>
      </c>
      <c r="E6" s="194" t="s">
        <v>222</v>
      </c>
      <c r="F6" s="195" t="s">
        <v>223</v>
      </c>
      <c r="G6" s="196" t="s">
        <v>224</v>
      </c>
      <c r="H6" s="195" t="s">
        <v>225</v>
      </c>
      <c r="I6" s="197" t="s">
        <v>332</v>
      </c>
      <c r="J6" s="197" t="s">
        <v>228</v>
      </c>
    </row>
    <row r="7" spans="1:12" ht="15.75" thickBot="1" x14ac:dyDescent="0.3">
      <c r="A7" s="537"/>
      <c r="B7" s="538"/>
      <c r="C7" s="254" t="s">
        <v>229</v>
      </c>
      <c r="D7" s="255" t="s">
        <v>0</v>
      </c>
      <c r="E7" s="256" t="s">
        <v>0</v>
      </c>
      <c r="F7" s="257" t="s">
        <v>0</v>
      </c>
      <c r="G7" s="258" t="s">
        <v>229</v>
      </c>
      <c r="H7" s="257" t="s">
        <v>0</v>
      </c>
      <c r="I7" s="259" t="s">
        <v>0</v>
      </c>
      <c r="J7" s="259" t="s">
        <v>0</v>
      </c>
    </row>
    <row r="8" spans="1:12" ht="15.75" thickBot="1" x14ac:dyDescent="0.3"/>
    <row r="9" spans="1:12" ht="18" customHeight="1" x14ac:dyDescent="0.25">
      <c r="A9" s="260">
        <v>1</v>
      </c>
      <c r="B9" s="261" t="s">
        <v>234</v>
      </c>
      <c r="C9" s="262">
        <v>111959.99999999999</v>
      </c>
      <c r="D9" s="263">
        <v>-19061.654437432524</v>
      </c>
      <c r="E9" s="264">
        <v>-19061.654437432524</v>
      </c>
      <c r="F9" s="265">
        <v>-19061.654437432524</v>
      </c>
      <c r="G9" s="266">
        <v>130000</v>
      </c>
      <c r="H9" s="267">
        <v>0</v>
      </c>
      <c r="I9" s="426">
        <v>0</v>
      </c>
      <c r="J9" s="268">
        <v>0</v>
      </c>
      <c r="L9" s="269"/>
    </row>
    <row r="10" spans="1:12" ht="18" customHeight="1" x14ac:dyDescent="0.25">
      <c r="A10" s="270">
        <f>A9+1</f>
        <v>2</v>
      </c>
      <c r="B10" s="271" t="s">
        <v>235</v>
      </c>
      <c r="C10" s="272">
        <v>17000</v>
      </c>
      <c r="D10" s="273">
        <v>-17207.968051851851</v>
      </c>
      <c r="E10" s="274">
        <v>-17207.968051851851</v>
      </c>
      <c r="F10" s="275">
        <v>-17207.968051851851</v>
      </c>
      <c r="G10" s="276">
        <v>17000</v>
      </c>
      <c r="H10" s="277">
        <v>0</v>
      </c>
      <c r="I10" s="427">
        <v>0</v>
      </c>
      <c r="J10" s="278">
        <v>0</v>
      </c>
      <c r="L10" s="269"/>
    </row>
    <row r="11" spans="1:12" ht="18" customHeight="1" x14ac:dyDescent="0.25">
      <c r="A11" s="270">
        <f>A10+1</f>
        <v>3</v>
      </c>
      <c r="B11" s="271" t="s">
        <v>236</v>
      </c>
      <c r="C11" s="272">
        <v>0</v>
      </c>
      <c r="D11" s="273">
        <v>0</v>
      </c>
      <c r="E11" s="274">
        <v>0</v>
      </c>
      <c r="F11" s="275">
        <v>0</v>
      </c>
      <c r="G11" s="276">
        <v>0</v>
      </c>
      <c r="H11" s="277">
        <v>0</v>
      </c>
      <c r="I11" s="427">
        <v>0</v>
      </c>
      <c r="J11" s="278">
        <v>0</v>
      </c>
      <c r="L11" s="269"/>
    </row>
    <row r="12" spans="1:12" ht="18" customHeight="1" x14ac:dyDescent="0.25">
      <c r="A12" s="270">
        <f>A11+1</f>
        <v>4</v>
      </c>
      <c r="B12" s="271" t="s">
        <v>333</v>
      </c>
      <c r="C12" s="272">
        <v>0</v>
      </c>
      <c r="D12" s="273">
        <v>0</v>
      </c>
      <c r="E12" s="274">
        <v>0</v>
      </c>
      <c r="F12" s="275">
        <v>0</v>
      </c>
      <c r="G12" s="276">
        <v>0</v>
      </c>
      <c r="H12" s="277">
        <v>0</v>
      </c>
      <c r="I12" s="427">
        <v>0</v>
      </c>
      <c r="J12" s="278">
        <v>0</v>
      </c>
      <c r="L12" s="269"/>
    </row>
    <row r="13" spans="1:12" ht="18" customHeight="1" x14ac:dyDescent="0.25">
      <c r="A13" s="270">
        <f>A12+1</f>
        <v>5</v>
      </c>
      <c r="B13" s="218" t="s">
        <v>238</v>
      </c>
      <c r="C13" s="279">
        <v>19958</v>
      </c>
      <c r="D13" s="280">
        <v>-19343.932499999988</v>
      </c>
      <c r="E13" s="281">
        <v>-19343.932499999988</v>
      </c>
      <c r="F13" s="282">
        <v>-2270.441621413036</v>
      </c>
      <c r="G13" s="283">
        <v>0</v>
      </c>
      <c r="H13" s="284">
        <v>0</v>
      </c>
      <c r="I13" s="428">
        <v>0</v>
      </c>
      <c r="J13" s="285">
        <v>-2270.441621413036</v>
      </c>
      <c r="L13" s="269"/>
    </row>
    <row r="14" spans="1:12" ht="18" customHeight="1" x14ac:dyDescent="0.25">
      <c r="A14" s="270">
        <f>A13+1</f>
        <v>6</v>
      </c>
      <c r="B14" s="286" t="s">
        <v>239</v>
      </c>
      <c r="C14" s="279">
        <v>12261</v>
      </c>
      <c r="D14" s="280">
        <v>-12034.98960935781</v>
      </c>
      <c r="E14" s="281">
        <v>-12034.98960935781</v>
      </c>
      <c r="F14" s="282">
        <v>-12034.98960935781</v>
      </c>
      <c r="G14" s="283">
        <v>15000</v>
      </c>
      <c r="H14" s="284">
        <v>0</v>
      </c>
      <c r="I14" s="428">
        <v>0</v>
      </c>
      <c r="J14" s="285">
        <v>0</v>
      </c>
      <c r="L14" s="269"/>
    </row>
    <row r="15" spans="1:12" ht="18" customHeight="1" x14ac:dyDescent="0.25">
      <c r="A15" s="287">
        <f t="shared" ref="A15:A61" si="0">A14+1</f>
        <v>7</v>
      </c>
      <c r="B15" s="286" t="s">
        <v>241</v>
      </c>
      <c r="C15" s="279">
        <v>51219</v>
      </c>
      <c r="D15" s="280">
        <v>-61947.945000000029</v>
      </c>
      <c r="E15" s="281">
        <v>-61947.945000000029</v>
      </c>
      <c r="F15" s="282">
        <v>-61947.945000000029</v>
      </c>
      <c r="G15" s="283">
        <v>0</v>
      </c>
      <c r="H15" s="284">
        <v>0</v>
      </c>
      <c r="I15" s="428">
        <v>0</v>
      </c>
      <c r="J15" s="285">
        <v>-61947.945000000029</v>
      </c>
      <c r="L15" s="269"/>
    </row>
    <row r="16" spans="1:12" ht="18" customHeight="1" x14ac:dyDescent="0.25">
      <c r="A16" s="287">
        <f t="shared" si="0"/>
        <v>8</v>
      </c>
      <c r="B16" s="286" t="s">
        <v>311</v>
      </c>
      <c r="C16" s="279">
        <v>0</v>
      </c>
      <c r="D16" s="280">
        <v>0</v>
      </c>
      <c r="E16" s="281">
        <v>0</v>
      </c>
      <c r="F16" s="282">
        <v>0</v>
      </c>
      <c r="G16" s="283">
        <v>0</v>
      </c>
      <c r="H16" s="284">
        <v>0</v>
      </c>
      <c r="I16" s="428">
        <v>0</v>
      </c>
      <c r="J16" s="285">
        <v>0</v>
      </c>
      <c r="L16" s="269"/>
    </row>
    <row r="17" spans="1:12" ht="18" customHeight="1" x14ac:dyDescent="0.25">
      <c r="A17" s="287">
        <f t="shared" si="0"/>
        <v>9</v>
      </c>
      <c r="B17" s="286" t="s">
        <v>334</v>
      </c>
      <c r="C17" s="279">
        <v>17000</v>
      </c>
      <c r="D17" s="280">
        <v>-17207.968051851851</v>
      </c>
      <c r="E17" s="281">
        <v>-17207.968051851851</v>
      </c>
      <c r="F17" s="282">
        <v>-17207.968051851851</v>
      </c>
      <c r="G17" s="283">
        <v>17000</v>
      </c>
      <c r="H17" s="284">
        <v>0</v>
      </c>
      <c r="I17" s="428">
        <v>0</v>
      </c>
      <c r="J17" s="285">
        <v>0</v>
      </c>
      <c r="L17" s="269"/>
    </row>
    <row r="18" spans="1:12" ht="18" customHeight="1" x14ac:dyDescent="0.25">
      <c r="A18" s="287">
        <f t="shared" si="0"/>
        <v>10</v>
      </c>
      <c r="B18" s="286" t="s">
        <v>244</v>
      </c>
      <c r="C18" s="279">
        <v>17000</v>
      </c>
      <c r="D18" s="288">
        <v>-17207.968051851851</v>
      </c>
      <c r="E18" s="289">
        <v>-17207.968051851851</v>
      </c>
      <c r="F18" s="290">
        <v>-17207.968051851851</v>
      </c>
      <c r="G18" s="283">
        <v>17000</v>
      </c>
      <c r="H18" s="284">
        <v>0</v>
      </c>
      <c r="I18" s="428">
        <v>0</v>
      </c>
      <c r="J18" s="285">
        <v>0</v>
      </c>
      <c r="L18" s="269"/>
    </row>
    <row r="19" spans="1:12" ht="18" customHeight="1" x14ac:dyDescent="0.25">
      <c r="A19" s="287">
        <f t="shared" si="0"/>
        <v>11</v>
      </c>
      <c r="B19" s="286" t="s">
        <v>245</v>
      </c>
      <c r="C19" s="279">
        <v>0</v>
      </c>
      <c r="D19" s="280">
        <v>0</v>
      </c>
      <c r="E19" s="281">
        <v>0</v>
      </c>
      <c r="F19" s="282">
        <v>0</v>
      </c>
      <c r="G19" s="283">
        <v>0</v>
      </c>
      <c r="H19" s="284">
        <v>0</v>
      </c>
      <c r="I19" s="428">
        <v>0</v>
      </c>
      <c r="J19" s="285">
        <v>0</v>
      </c>
      <c r="L19" s="269"/>
    </row>
    <row r="20" spans="1:12" ht="18" customHeight="1" x14ac:dyDescent="0.25">
      <c r="A20" s="287">
        <f t="shared" si="0"/>
        <v>12</v>
      </c>
      <c r="B20" s="286" t="s">
        <v>335</v>
      </c>
      <c r="C20" s="279">
        <v>18027</v>
      </c>
      <c r="D20" s="280">
        <v>-11096.4625</v>
      </c>
      <c r="E20" s="281">
        <v>-11096.4625</v>
      </c>
      <c r="F20" s="282">
        <v>-1863.2602200865385</v>
      </c>
      <c r="G20" s="283">
        <v>0</v>
      </c>
      <c r="H20" s="284">
        <v>0</v>
      </c>
      <c r="I20" s="428">
        <v>0</v>
      </c>
      <c r="J20" s="285">
        <v>-1863.2602200865385</v>
      </c>
      <c r="L20" s="269"/>
    </row>
    <row r="21" spans="1:12" ht="18" customHeight="1" x14ac:dyDescent="0.25">
      <c r="A21" s="287">
        <f t="shared" si="0"/>
        <v>13</v>
      </c>
      <c r="B21" s="286" t="s">
        <v>249</v>
      </c>
      <c r="C21" s="279">
        <v>4396.9999999999982</v>
      </c>
      <c r="D21" s="280">
        <v>-1033.6857905453473</v>
      </c>
      <c r="E21" s="281">
        <v>-1033.6857905453473</v>
      </c>
      <c r="F21" s="282">
        <v>-1033.6857905453473</v>
      </c>
      <c r="G21" s="283">
        <v>0</v>
      </c>
      <c r="H21" s="284">
        <v>0</v>
      </c>
      <c r="I21" s="428">
        <v>0</v>
      </c>
      <c r="J21" s="285">
        <v>-1033.6857905453473</v>
      </c>
      <c r="L21" s="269"/>
    </row>
    <row r="22" spans="1:12" ht="18" customHeight="1" x14ac:dyDescent="0.25">
      <c r="A22" s="287">
        <f t="shared" si="0"/>
        <v>14</v>
      </c>
      <c r="B22" s="286" t="s">
        <v>336</v>
      </c>
      <c r="C22" s="279">
        <v>4402</v>
      </c>
      <c r="D22" s="280">
        <v>-1034.8612349285015</v>
      </c>
      <c r="E22" s="281">
        <v>-1034.8612349285015</v>
      </c>
      <c r="F22" s="282">
        <v>-10043.663300695056</v>
      </c>
      <c r="G22" s="283">
        <v>0</v>
      </c>
      <c r="H22" s="284">
        <v>0</v>
      </c>
      <c r="I22" s="428">
        <v>0</v>
      </c>
      <c r="J22" s="285">
        <v>-10043.663300695056</v>
      </c>
      <c r="L22" s="269"/>
    </row>
    <row r="23" spans="1:12" ht="18" customHeight="1" x14ac:dyDescent="0.25">
      <c r="A23" s="287">
        <f t="shared" si="0"/>
        <v>15</v>
      </c>
      <c r="B23" s="286" t="s">
        <v>252</v>
      </c>
      <c r="C23" s="279">
        <v>14447</v>
      </c>
      <c r="D23" s="280">
        <v>-3396.3290006842444</v>
      </c>
      <c r="E23" s="281">
        <v>-3396.3290006842444</v>
      </c>
      <c r="F23" s="282">
        <v>2.2737367544323206E-12</v>
      </c>
      <c r="G23" s="283">
        <v>0</v>
      </c>
      <c r="H23" s="284">
        <v>0</v>
      </c>
      <c r="I23" s="428">
        <v>0</v>
      </c>
      <c r="J23" s="285">
        <v>2.2737367544323206E-12</v>
      </c>
      <c r="L23" s="269"/>
    </row>
    <row r="24" spans="1:12" ht="18" customHeight="1" x14ac:dyDescent="0.25">
      <c r="A24" s="287">
        <f t="shared" si="0"/>
        <v>16</v>
      </c>
      <c r="B24" s="286" t="s">
        <v>253</v>
      </c>
      <c r="C24" s="279">
        <v>0</v>
      </c>
      <c r="D24" s="280">
        <v>0</v>
      </c>
      <c r="E24" s="281">
        <v>0</v>
      </c>
      <c r="F24" s="282">
        <v>0</v>
      </c>
      <c r="G24" s="283">
        <v>0</v>
      </c>
      <c r="H24" s="284">
        <v>0</v>
      </c>
      <c r="I24" s="428">
        <v>0</v>
      </c>
      <c r="J24" s="285">
        <v>0</v>
      </c>
      <c r="L24" s="269"/>
    </row>
    <row r="25" spans="1:12" ht="18" customHeight="1" x14ac:dyDescent="0.25">
      <c r="A25" s="287">
        <f t="shared" si="0"/>
        <v>17</v>
      </c>
      <c r="B25" s="286" t="s">
        <v>254</v>
      </c>
      <c r="C25" s="279">
        <v>8593</v>
      </c>
      <c r="D25" s="280">
        <v>-33685.224166666652</v>
      </c>
      <c r="E25" s="281">
        <v>-33685.224166666652</v>
      </c>
      <c r="F25" s="282">
        <v>-22497.323576457566</v>
      </c>
      <c r="G25" s="283">
        <v>0</v>
      </c>
      <c r="H25" s="284">
        <v>0</v>
      </c>
      <c r="I25" s="428">
        <v>0</v>
      </c>
      <c r="J25" s="285">
        <v>-22497.323576457566</v>
      </c>
      <c r="L25" s="269"/>
    </row>
    <row r="26" spans="1:12" ht="18" customHeight="1" x14ac:dyDescent="0.25">
      <c r="A26" s="287">
        <f t="shared" si="0"/>
        <v>18</v>
      </c>
      <c r="B26" s="286" t="s">
        <v>256</v>
      </c>
      <c r="C26" s="279">
        <v>120000</v>
      </c>
      <c r="D26" s="280">
        <v>-184892.37749999983</v>
      </c>
      <c r="E26" s="281">
        <v>-184892.37749999983</v>
      </c>
      <c r="F26" s="282">
        <v>-184892.37749999983</v>
      </c>
      <c r="G26" s="283">
        <v>0</v>
      </c>
      <c r="H26" s="284">
        <v>0</v>
      </c>
      <c r="I26" s="428">
        <v>0</v>
      </c>
      <c r="J26" s="285">
        <v>-184892.37749999983</v>
      </c>
      <c r="L26" s="269"/>
    </row>
    <row r="27" spans="1:12" ht="18" customHeight="1" x14ac:dyDescent="0.25">
      <c r="A27" s="287">
        <f t="shared" si="0"/>
        <v>19</v>
      </c>
      <c r="B27" s="286" t="s">
        <v>257</v>
      </c>
      <c r="C27" s="279">
        <v>58404</v>
      </c>
      <c r="D27" s="280">
        <v>-15511.329934122476</v>
      </c>
      <c r="E27" s="281">
        <v>-15511.329934122476</v>
      </c>
      <c r="F27" s="282">
        <v>-15511.329934122476</v>
      </c>
      <c r="G27" s="283">
        <v>0</v>
      </c>
      <c r="H27" s="284">
        <v>0</v>
      </c>
      <c r="I27" s="428">
        <v>0</v>
      </c>
      <c r="J27" s="285">
        <v>-15511.329934122476</v>
      </c>
      <c r="L27" s="269"/>
    </row>
    <row r="28" spans="1:12" ht="18" customHeight="1" x14ac:dyDescent="0.25">
      <c r="A28" s="287">
        <f t="shared" si="0"/>
        <v>20</v>
      </c>
      <c r="B28" s="286" t="s">
        <v>258</v>
      </c>
      <c r="C28" s="279">
        <v>0</v>
      </c>
      <c r="D28" s="280">
        <v>0</v>
      </c>
      <c r="E28" s="281">
        <v>0</v>
      </c>
      <c r="F28" s="282">
        <v>0</v>
      </c>
      <c r="G28" s="283">
        <v>0</v>
      </c>
      <c r="H28" s="284">
        <v>0</v>
      </c>
      <c r="I28" s="428">
        <v>0</v>
      </c>
      <c r="J28" s="285">
        <v>0</v>
      </c>
      <c r="L28" s="269"/>
    </row>
    <row r="29" spans="1:12" ht="18" customHeight="1" x14ac:dyDescent="0.25">
      <c r="A29" s="287">
        <f t="shared" si="0"/>
        <v>21</v>
      </c>
      <c r="B29" s="291" t="s">
        <v>259</v>
      </c>
      <c r="C29" s="279">
        <v>132000</v>
      </c>
      <c r="D29" s="280">
        <v>-46654.423333333361</v>
      </c>
      <c r="E29" s="281">
        <v>-46654.423333333361</v>
      </c>
      <c r="F29" s="282">
        <v>-33220.006841080169</v>
      </c>
      <c r="G29" s="283">
        <v>0</v>
      </c>
      <c r="H29" s="284">
        <v>0</v>
      </c>
      <c r="I29" s="428">
        <v>0</v>
      </c>
      <c r="J29" s="285">
        <v>-33220.006841080169</v>
      </c>
      <c r="L29" s="269"/>
    </row>
    <row r="30" spans="1:12" ht="18" customHeight="1" x14ac:dyDescent="0.25">
      <c r="A30" s="287">
        <f t="shared" si="0"/>
        <v>22</v>
      </c>
      <c r="B30" s="291" t="s">
        <v>337</v>
      </c>
      <c r="C30" s="279">
        <v>0</v>
      </c>
      <c r="D30" s="280">
        <v>0</v>
      </c>
      <c r="E30" s="281">
        <v>0</v>
      </c>
      <c r="F30" s="282">
        <v>0</v>
      </c>
      <c r="G30" s="283">
        <v>0</v>
      </c>
      <c r="H30" s="284">
        <v>0</v>
      </c>
      <c r="I30" s="428">
        <v>0</v>
      </c>
      <c r="J30" s="285">
        <v>0</v>
      </c>
      <c r="L30" s="269"/>
    </row>
    <row r="31" spans="1:12" ht="18" customHeight="1" x14ac:dyDescent="0.25">
      <c r="A31" s="287">
        <f t="shared" si="0"/>
        <v>23</v>
      </c>
      <c r="B31" s="291" t="s">
        <v>262</v>
      </c>
      <c r="C31" s="279">
        <v>47294</v>
      </c>
      <c r="D31" s="280">
        <v>-6501.4100000000008</v>
      </c>
      <c r="E31" s="281">
        <v>-6501.4100000000008</v>
      </c>
      <c r="F31" s="282">
        <v>-6501.4100000000008</v>
      </c>
      <c r="G31" s="283">
        <v>0</v>
      </c>
      <c r="H31" s="284">
        <v>0</v>
      </c>
      <c r="I31" s="428">
        <v>0</v>
      </c>
      <c r="J31" s="285">
        <v>-6501.4100000000008</v>
      </c>
      <c r="L31" s="269"/>
    </row>
    <row r="32" spans="1:12" ht="18" customHeight="1" x14ac:dyDescent="0.25">
      <c r="A32" s="287">
        <f t="shared" si="0"/>
        <v>24</v>
      </c>
      <c r="B32" s="291" t="s">
        <v>338</v>
      </c>
      <c r="C32" s="279">
        <v>0</v>
      </c>
      <c r="D32" s="280">
        <v>0</v>
      </c>
      <c r="E32" s="281">
        <v>0</v>
      </c>
      <c r="F32" s="282">
        <v>0</v>
      </c>
      <c r="G32" s="283">
        <v>0</v>
      </c>
      <c r="H32" s="284">
        <v>0</v>
      </c>
      <c r="I32" s="428">
        <v>0</v>
      </c>
      <c r="J32" s="285">
        <v>0</v>
      </c>
      <c r="L32" s="269"/>
    </row>
    <row r="33" spans="1:12" ht="18" customHeight="1" x14ac:dyDescent="0.25">
      <c r="A33" s="287">
        <f t="shared" si="0"/>
        <v>25</v>
      </c>
      <c r="B33" s="286" t="s">
        <v>263</v>
      </c>
      <c r="C33" s="279">
        <v>32046</v>
      </c>
      <c r="D33" s="280">
        <v>-7533.6581405085735</v>
      </c>
      <c r="E33" s="281">
        <v>-7533.6581405085735</v>
      </c>
      <c r="F33" s="282">
        <v>-10161.0069900945</v>
      </c>
      <c r="G33" s="283">
        <v>0</v>
      </c>
      <c r="H33" s="284">
        <v>0</v>
      </c>
      <c r="I33" s="428">
        <v>0</v>
      </c>
      <c r="J33" s="285">
        <v>-10161.0069900945</v>
      </c>
      <c r="L33" s="269"/>
    </row>
    <row r="34" spans="1:12" ht="18" customHeight="1" x14ac:dyDescent="0.25">
      <c r="A34" s="287">
        <f t="shared" si="0"/>
        <v>26</v>
      </c>
      <c r="B34" s="286" t="s">
        <v>265</v>
      </c>
      <c r="C34" s="279">
        <v>0</v>
      </c>
      <c r="D34" s="280">
        <v>0</v>
      </c>
      <c r="E34" s="281">
        <v>0</v>
      </c>
      <c r="F34" s="282">
        <v>0</v>
      </c>
      <c r="G34" s="283">
        <v>0</v>
      </c>
      <c r="H34" s="284">
        <v>0</v>
      </c>
      <c r="I34" s="428">
        <v>0</v>
      </c>
      <c r="J34" s="285">
        <v>0</v>
      </c>
      <c r="L34" s="269"/>
    </row>
    <row r="35" spans="1:12" ht="18" customHeight="1" x14ac:dyDescent="0.25">
      <c r="A35" s="287">
        <f t="shared" si="0"/>
        <v>27</v>
      </c>
      <c r="B35" s="286" t="s">
        <v>339</v>
      </c>
      <c r="C35" s="279">
        <v>0</v>
      </c>
      <c r="D35" s="288">
        <v>0</v>
      </c>
      <c r="E35" s="289">
        <v>0</v>
      </c>
      <c r="F35" s="290">
        <v>0</v>
      </c>
      <c r="G35" s="283">
        <v>0</v>
      </c>
      <c r="H35" s="284">
        <v>0</v>
      </c>
      <c r="I35" s="428">
        <v>0</v>
      </c>
      <c r="J35" s="285">
        <v>0</v>
      </c>
      <c r="L35" s="269"/>
    </row>
    <row r="36" spans="1:12" ht="18" customHeight="1" x14ac:dyDescent="0.25">
      <c r="A36" s="287">
        <f t="shared" si="0"/>
        <v>28</v>
      </c>
      <c r="B36" s="286" t="s">
        <v>269</v>
      </c>
      <c r="C36" s="279">
        <v>0</v>
      </c>
      <c r="D36" s="280">
        <v>0</v>
      </c>
      <c r="E36" s="281">
        <v>0</v>
      </c>
      <c r="F36" s="282">
        <v>-6912.5607804686106</v>
      </c>
      <c r="G36" s="283">
        <v>0</v>
      </c>
      <c r="H36" s="284">
        <v>0</v>
      </c>
      <c r="I36" s="428">
        <v>-39.474834458218538</v>
      </c>
      <c r="J36" s="285">
        <v>-6952.0356149268291</v>
      </c>
      <c r="L36" s="269"/>
    </row>
    <row r="37" spans="1:12" ht="18" customHeight="1" x14ac:dyDescent="0.25">
      <c r="A37" s="287">
        <f t="shared" si="0"/>
        <v>29</v>
      </c>
      <c r="B37" s="286" t="s">
        <v>270</v>
      </c>
      <c r="C37" s="279">
        <v>94000</v>
      </c>
      <c r="D37" s="280">
        <v>-24965.15673254419</v>
      </c>
      <c r="E37" s="281">
        <v>-24965.15673254419</v>
      </c>
      <c r="F37" s="282">
        <v>-24965.15673254419</v>
      </c>
      <c r="G37" s="283">
        <v>0</v>
      </c>
      <c r="H37" s="284">
        <v>0</v>
      </c>
      <c r="I37" s="428">
        <v>0</v>
      </c>
      <c r="J37" s="285">
        <v>-24965.15673254419</v>
      </c>
      <c r="L37" s="269"/>
    </row>
    <row r="38" spans="1:12" ht="18" customHeight="1" x14ac:dyDescent="0.25">
      <c r="A38" s="287">
        <f t="shared" si="0"/>
        <v>30</v>
      </c>
      <c r="B38" s="286" t="s">
        <v>271</v>
      </c>
      <c r="C38" s="279">
        <v>4398.3</v>
      </c>
      <c r="D38" s="280">
        <v>-1550.7001212380671</v>
      </c>
      <c r="E38" s="281">
        <v>-1550.7001212380671</v>
      </c>
      <c r="F38" s="282">
        <v>-1550.7001212380671</v>
      </c>
      <c r="G38" s="283">
        <v>0</v>
      </c>
      <c r="H38" s="284">
        <v>0</v>
      </c>
      <c r="I38" s="428">
        <v>0</v>
      </c>
      <c r="J38" s="285">
        <v>-1550.7001212380671</v>
      </c>
      <c r="L38" s="269"/>
    </row>
    <row r="39" spans="1:12" ht="18" customHeight="1" x14ac:dyDescent="0.25">
      <c r="A39" s="287">
        <f t="shared" si="0"/>
        <v>31</v>
      </c>
      <c r="B39" s="286" t="s">
        <v>340</v>
      </c>
      <c r="C39" s="279">
        <v>9653</v>
      </c>
      <c r="D39" s="280">
        <v>-3403.3395335268315</v>
      </c>
      <c r="E39" s="281">
        <v>-3403.3395335268315</v>
      </c>
      <c r="F39" s="282">
        <v>-3403.3395335268315</v>
      </c>
      <c r="G39" s="283">
        <v>0</v>
      </c>
      <c r="H39" s="284">
        <v>0</v>
      </c>
      <c r="I39" s="428">
        <v>0</v>
      </c>
      <c r="J39" s="285">
        <v>-3403.3395335268315</v>
      </c>
      <c r="L39" s="269"/>
    </row>
    <row r="40" spans="1:12" ht="18" customHeight="1" x14ac:dyDescent="0.25">
      <c r="A40" s="287">
        <f t="shared" si="0"/>
        <v>32</v>
      </c>
      <c r="B40" s="286" t="s">
        <v>341</v>
      </c>
      <c r="C40" s="279">
        <v>0</v>
      </c>
      <c r="D40" s="280">
        <v>0</v>
      </c>
      <c r="E40" s="281">
        <v>0</v>
      </c>
      <c r="F40" s="282">
        <v>0</v>
      </c>
      <c r="G40" s="283">
        <v>0</v>
      </c>
      <c r="H40" s="284">
        <v>0</v>
      </c>
      <c r="I40" s="428">
        <v>0</v>
      </c>
      <c r="J40" s="285">
        <v>0</v>
      </c>
      <c r="L40" s="269"/>
    </row>
    <row r="41" spans="1:12" ht="18" customHeight="1" x14ac:dyDescent="0.25">
      <c r="A41" s="287">
        <f t="shared" si="0"/>
        <v>33</v>
      </c>
      <c r="B41" s="286" t="s">
        <v>272</v>
      </c>
      <c r="C41" s="279">
        <v>0</v>
      </c>
      <c r="D41" s="280">
        <v>0</v>
      </c>
      <c r="E41" s="281">
        <v>0</v>
      </c>
      <c r="F41" s="282">
        <v>0</v>
      </c>
      <c r="G41" s="283">
        <v>0</v>
      </c>
      <c r="H41" s="284">
        <v>0</v>
      </c>
      <c r="I41" s="428">
        <v>0</v>
      </c>
      <c r="J41" s="285">
        <v>0</v>
      </c>
      <c r="L41" s="269"/>
    </row>
    <row r="42" spans="1:12" ht="18" customHeight="1" x14ac:dyDescent="0.25">
      <c r="A42" s="287">
        <f t="shared" si="0"/>
        <v>34</v>
      </c>
      <c r="B42" s="286" t="s">
        <v>274</v>
      </c>
      <c r="C42" s="279">
        <v>0</v>
      </c>
      <c r="D42" s="280">
        <v>0</v>
      </c>
      <c r="E42" s="281">
        <v>0</v>
      </c>
      <c r="F42" s="282">
        <v>0</v>
      </c>
      <c r="G42" s="283">
        <v>0</v>
      </c>
      <c r="H42" s="284">
        <v>0</v>
      </c>
      <c r="I42" s="428">
        <v>0</v>
      </c>
      <c r="J42" s="285">
        <v>0</v>
      </c>
      <c r="L42" s="269"/>
    </row>
    <row r="43" spans="1:12" ht="18" customHeight="1" x14ac:dyDescent="0.25">
      <c r="A43" s="287">
        <f t="shared" si="0"/>
        <v>35</v>
      </c>
      <c r="B43" s="286" t="s">
        <v>275</v>
      </c>
      <c r="C43" s="279">
        <v>0</v>
      </c>
      <c r="D43" s="280">
        <v>0</v>
      </c>
      <c r="E43" s="281">
        <v>0</v>
      </c>
      <c r="F43" s="282">
        <v>0</v>
      </c>
      <c r="G43" s="283">
        <v>0</v>
      </c>
      <c r="H43" s="284">
        <v>0</v>
      </c>
      <c r="I43" s="428">
        <v>0</v>
      </c>
      <c r="J43" s="285">
        <v>0</v>
      </c>
      <c r="L43" s="269"/>
    </row>
    <row r="44" spans="1:12" ht="18" customHeight="1" x14ac:dyDescent="0.25">
      <c r="A44" s="287">
        <f t="shared" si="0"/>
        <v>36</v>
      </c>
      <c r="B44" s="286" t="s">
        <v>276</v>
      </c>
      <c r="C44" s="279">
        <v>72294.000000000015</v>
      </c>
      <c r="D44" s="280">
        <v>-35549.213453209661</v>
      </c>
      <c r="E44" s="281">
        <v>-35549.213453209661</v>
      </c>
      <c r="F44" s="282">
        <v>-35549.213453209661</v>
      </c>
      <c r="G44" s="283">
        <v>109000</v>
      </c>
      <c r="H44" s="284">
        <v>0</v>
      </c>
      <c r="I44" s="428">
        <v>0</v>
      </c>
      <c r="J44" s="285">
        <v>0</v>
      </c>
      <c r="L44" s="269"/>
    </row>
    <row r="45" spans="1:12" ht="18" customHeight="1" x14ac:dyDescent="0.25">
      <c r="A45" s="287">
        <f t="shared" si="0"/>
        <v>37</v>
      </c>
      <c r="B45" s="286" t="s">
        <v>277</v>
      </c>
      <c r="C45" s="279">
        <v>0</v>
      </c>
      <c r="D45" s="280">
        <v>0</v>
      </c>
      <c r="E45" s="281">
        <v>0</v>
      </c>
      <c r="F45" s="282">
        <v>0</v>
      </c>
      <c r="G45" s="283">
        <v>0</v>
      </c>
      <c r="H45" s="284">
        <v>0</v>
      </c>
      <c r="I45" s="428">
        <v>0</v>
      </c>
      <c r="J45" s="285">
        <v>0</v>
      </c>
      <c r="L45" s="269"/>
    </row>
    <row r="46" spans="1:12" ht="18" customHeight="1" x14ac:dyDescent="0.25">
      <c r="A46" s="287">
        <f t="shared" si="0"/>
        <v>38</v>
      </c>
      <c r="B46" s="286" t="s">
        <v>342</v>
      </c>
      <c r="C46" s="279">
        <v>0</v>
      </c>
      <c r="D46" s="280">
        <v>0</v>
      </c>
      <c r="E46" s="281">
        <v>0</v>
      </c>
      <c r="F46" s="282">
        <v>0</v>
      </c>
      <c r="G46" s="283">
        <v>0</v>
      </c>
      <c r="H46" s="284">
        <v>0</v>
      </c>
      <c r="I46" s="428">
        <v>0</v>
      </c>
      <c r="J46" s="285">
        <v>0</v>
      </c>
      <c r="L46" s="269"/>
    </row>
    <row r="47" spans="1:12" ht="18" customHeight="1" x14ac:dyDescent="0.25">
      <c r="A47" s="287">
        <f t="shared" si="0"/>
        <v>39</v>
      </c>
      <c r="B47" s="286" t="s">
        <v>343</v>
      </c>
      <c r="C47" s="279">
        <v>16199.100000000002</v>
      </c>
      <c r="D47" s="280">
        <v>-5711.2853452351019</v>
      </c>
      <c r="E47" s="281">
        <v>-5711.2853452351019</v>
      </c>
      <c r="F47" s="282">
        <v>-5711.2853452351019</v>
      </c>
      <c r="G47" s="283">
        <v>0</v>
      </c>
      <c r="H47" s="284">
        <v>0</v>
      </c>
      <c r="I47" s="428">
        <v>0</v>
      </c>
      <c r="J47" s="285">
        <v>-5711.2853452351019</v>
      </c>
      <c r="L47" s="269"/>
    </row>
    <row r="48" spans="1:12" ht="18" customHeight="1" x14ac:dyDescent="0.25">
      <c r="A48" s="287">
        <f t="shared" si="0"/>
        <v>40</v>
      </c>
      <c r="B48" s="286" t="s">
        <v>282</v>
      </c>
      <c r="C48" s="279">
        <v>0</v>
      </c>
      <c r="D48" s="280">
        <v>0</v>
      </c>
      <c r="E48" s="281">
        <v>0</v>
      </c>
      <c r="F48" s="282">
        <v>-499389.66260063648</v>
      </c>
      <c r="G48" s="283">
        <v>0</v>
      </c>
      <c r="H48" s="284">
        <v>0</v>
      </c>
      <c r="I48" s="428">
        <v>169.82704075210495</v>
      </c>
      <c r="J48" s="285">
        <v>-499219.83555988438</v>
      </c>
      <c r="L48" s="269"/>
    </row>
    <row r="49" spans="1:12" ht="18" customHeight="1" x14ac:dyDescent="0.25">
      <c r="A49" s="287">
        <f t="shared" si="0"/>
        <v>41</v>
      </c>
      <c r="B49" s="286" t="s">
        <v>283</v>
      </c>
      <c r="C49" s="279">
        <v>69627</v>
      </c>
      <c r="D49" s="280">
        <v>-5917.3491666666632</v>
      </c>
      <c r="E49" s="281">
        <v>-5917.3491666666632</v>
      </c>
      <c r="F49" s="282">
        <v>-5917.3491666666632</v>
      </c>
      <c r="G49" s="283">
        <v>0</v>
      </c>
      <c r="H49" s="284">
        <v>0</v>
      </c>
      <c r="I49" s="428">
        <v>0</v>
      </c>
      <c r="J49" s="285">
        <v>-5917.3491666666632</v>
      </c>
      <c r="L49" s="269"/>
    </row>
    <row r="50" spans="1:12" ht="18" customHeight="1" x14ac:dyDescent="0.25">
      <c r="A50" s="287">
        <f t="shared" si="0"/>
        <v>42</v>
      </c>
      <c r="B50" s="286" t="s">
        <v>285</v>
      </c>
      <c r="C50" s="279">
        <v>0</v>
      </c>
      <c r="D50" s="280">
        <v>0</v>
      </c>
      <c r="E50" s="281">
        <v>0</v>
      </c>
      <c r="F50" s="282">
        <v>0</v>
      </c>
      <c r="G50" s="283">
        <v>0</v>
      </c>
      <c r="H50" s="284">
        <v>0</v>
      </c>
      <c r="I50" s="428">
        <v>0</v>
      </c>
      <c r="J50" s="285">
        <v>0</v>
      </c>
      <c r="L50" s="269"/>
    </row>
    <row r="51" spans="1:12" ht="18" customHeight="1" x14ac:dyDescent="0.25">
      <c r="A51" s="287">
        <f t="shared" si="0"/>
        <v>43</v>
      </c>
      <c r="B51" s="286" t="s">
        <v>286</v>
      </c>
      <c r="C51" s="279">
        <v>174000</v>
      </c>
      <c r="D51" s="280">
        <v>-176128.6141777779</v>
      </c>
      <c r="E51" s="281">
        <v>-176128.6141777779</v>
      </c>
      <c r="F51" s="282">
        <v>-176128.6141777779</v>
      </c>
      <c r="G51" s="283">
        <v>174000</v>
      </c>
      <c r="H51" s="284">
        <v>0</v>
      </c>
      <c r="I51" s="428">
        <v>0</v>
      </c>
      <c r="J51" s="285">
        <v>0</v>
      </c>
      <c r="L51" s="269"/>
    </row>
    <row r="52" spans="1:12" ht="18" customHeight="1" x14ac:dyDescent="0.25">
      <c r="A52" s="287">
        <f t="shared" si="0"/>
        <v>44</v>
      </c>
      <c r="B52" s="286" t="s">
        <v>287</v>
      </c>
      <c r="C52" s="292">
        <v>60000</v>
      </c>
      <c r="D52" s="293">
        <v>-3308.7366666666667</v>
      </c>
      <c r="E52" s="294">
        <v>-3308.7366666666667</v>
      </c>
      <c r="F52" s="295">
        <v>-3308.7366666666667</v>
      </c>
      <c r="G52" s="296">
        <v>60000</v>
      </c>
      <c r="H52" s="297">
        <v>0</v>
      </c>
      <c r="I52" s="429">
        <v>0</v>
      </c>
      <c r="J52" s="298">
        <v>0</v>
      </c>
      <c r="L52" s="269"/>
    </row>
    <row r="53" spans="1:12" ht="18" customHeight="1" x14ac:dyDescent="0.25">
      <c r="A53" s="287">
        <f t="shared" si="0"/>
        <v>45</v>
      </c>
      <c r="B53" s="299" t="s">
        <v>288</v>
      </c>
      <c r="C53" s="292">
        <v>25000</v>
      </c>
      <c r="D53" s="293">
        <v>-3308.7366666666667</v>
      </c>
      <c r="E53" s="294">
        <v>-3308.7366666666667</v>
      </c>
      <c r="F53" s="295">
        <v>-3308.7366666666667</v>
      </c>
      <c r="G53" s="296">
        <v>25000</v>
      </c>
      <c r="H53" s="297">
        <v>0</v>
      </c>
      <c r="I53" s="429">
        <v>0</v>
      </c>
      <c r="J53" s="298">
        <v>0</v>
      </c>
      <c r="L53" s="269"/>
    </row>
    <row r="54" spans="1:12" ht="18" customHeight="1" x14ac:dyDescent="0.25">
      <c r="A54" s="287">
        <f t="shared" si="0"/>
        <v>46</v>
      </c>
      <c r="B54" s="299" t="s">
        <v>289</v>
      </c>
      <c r="C54" s="292">
        <v>0</v>
      </c>
      <c r="D54" s="293">
        <v>0</v>
      </c>
      <c r="E54" s="294">
        <v>0</v>
      </c>
      <c r="F54" s="295">
        <v>0</v>
      </c>
      <c r="G54" s="296">
        <v>0</v>
      </c>
      <c r="H54" s="297">
        <v>0</v>
      </c>
      <c r="I54" s="429">
        <v>0</v>
      </c>
      <c r="J54" s="298">
        <v>0</v>
      </c>
      <c r="L54" s="269"/>
    </row>
    <row r="55" spans="1:12" ht="18" customHeight="1" x14ac:dyDescent="0.25">
      <c r="A55" s="300">
        <f t="shared" si="0"/>
        <v>47</v>
      </c>
      <c r="B55" s="299" t="s">
        <v>292</v>
      </c>
      <c r="C55" s="292">
        <v>0</v>
      </c>
      <c r="D55" s="293">
        <v>0</v>
      </c>
      <c r="E55" s="294">
        <v>0</v>
      </c>
      <c r="F55" s="295">
        <v>0</v>
      </c>
      <c r="G55" s="296">
        <v>0</v>
      </c>
      <c r="H55" s="297">
        <v>0</v>
      </c>
      <c r="I55" s="429">
        <v>0</v>
      </c>
      <c r="J55" s="298">
        <v>0</v>
      </c>
      <c r="L55" s="269"/>
    </row>
    <row r="56" spans="1:12" ht="18" customHeight="1" x14ac:dyDescent="0.25">
      <c r="A56" s="300">
        <f t="shared" si="0"/>
        <v>48</v>
      </c>
      <c r="B56" s="299" t="s">
        <v>344</v>
      </c>
      <c r="C56" s="292">
        <v>0</v>
      </c>
      <c r="D56" s="293">
        <v>0</v>
      </c>
      <c r="E56" s="294">
        <v>0</v>
      </c>
      <c r="F56" s="295">
        <v>0</v>
      </c>
      <c r="G56" s="296">
        <v>0</v>
      </c>
      <c r="H56" s="297">
        <v>0</v>
      </c>
      <c r="I56" s="429">
        <v>0</v>
      </c>
      <c r="J56" s="298">
        <v>0</v>
      </c>
      <c r="L56" s="269"/>
    </row>
    <row r="57" spans="1:12" ht="18" customHeight="1" x14ac:dyDescent="0.25">
      <c r="A57" s="300">
        <f t="shared" si="0"/>
        <v>49</v>
      </c>
      <c r="B57" s="299" t="s">
        <v>345</v>
      </c>
      <c r="C57" s="292">
        <v>44810</v>
      </c>
      <c r="D57" s="293">
        <v>-23575.363333333327</v>
      </c>
      <c r="E57" s="294">
        <v>-23575.363333333327</v>
      </c>
      <c r="F57" s="295">
        <v>-11470.141985290718</v>
      </c>
      <c r="G57" s="296">
        <v>0</v>
      </c>
      <c r="H57" s="297">
        <v>0</v>
      </c>
      <c r="I57" s="429">
        <v>0</v>
      </c>
      <c r="J57" s="298">
        <v>-11470.141985290718</v>
      </c>
      <c r="L57" s="269"/>
    </row>
    <row r="58" spans="1:12" ht="18" customHeight="1" x14ac:dyDescent="0.25">
      <c r="A58" s="300">
        <f t="shared" si="0"/>
        <v>50</v>
      </c>
      <c r="B58" s="299" t="s">
        <v>295</v>
      </c>
      <c r="C58" s="292">
        <v>57561</v>
      </c>
      <c r="D58" s="293">
        <v>-12706.669166666657</v>
      </c>
      <c r="E58" s="294">
        <v>-12706.669166666657</v>
      </c>
      <c r="F58" s="295">
        <v>-12706.669166666657</v>
      </c>
      <c r="G58" s="296">
        <v>0</v>
      </c>
      <c r="H58" s="297">
        <v>0</v>
      </c>
      <c r="I58" s="429">
        <v>0</v>
      </c>
      <c r="J58" s="298">
        <v>-12706.669166666657</v>
      </c>
      <c r="L58" s="269"/>
    </row>
    <row r="59" spans="1:12" ht="18" customHeight="1" x14ac:dyDescent="0.25">
      <c r="A59" s="300">
        <f t="shared" si="0"/>
        <v>51</v>
      </c>
      <c r="B59" s="299" t="s">
        <v>297</v>
      </c>
      <c r="C59" s="292">
        <v>0</v>
      </c>
      <c r="D59" s="293">
        <v>0</v>
      </c>
      <c r="E59" s="294">
        <v>0</v>
      </c>
      <c r="F59" s="295">
        <v>0</v>
      </c>
      <c r="G59" s="296">
        <v>0</v>
      </c>
      <c r="H59" s="297">
        <v>0</v>
      </c>
      <c r="I59" s="429">
        <v>0</v>
      </c>
      <c r="J59" s="298">
        <v>0</v>
      </c>
      <c r="L59" s="269"/>
    </row>
    <row r="60" spans="1:12" ht="18" customHeight="1" x14ac:dyDescent="0.25">
      <c r="A60" s="300">
        <f t="shared" si="0"/>
        <v>52</v>
      </c>
      <c r="B60" s="299" t="s">
        <v>298</v>
      </c>
      <c r="C60" s="292">
        <v>0</v>
      </c>
      <c r="D60" s="293">
        <v>0</v>
      </c>
      <c r="E60" s="294">
        <v>0</v>
      </c>
      <c r="F60" s="295">
        <v>0</v>
      </c>
      <c r="G60" s="296">
        <v>0</v>
      </c>
      <c r="H60" s="297">
        <v>0</v>
      </c>
      <c r="I60" s="429">
        <v>0</v>
      </c>
      <c r="J60" s="298">
        <v>0</v>
      </c>
      <c r="L60" s="269"/>
    </row>
    <row r="61" spans="1:12" ht="18" customHeight="1" thickBot="1" x14ac:dyDescent="0.3">
      <c r="A61" s="301">
        <f t="shared" si="0"/>
        <v>53</v>
      </c>
      <c r="B61" s="302" t="s">
        <v>302</v>
      </c>
      <c r="C61" s="303">
        <v>0</v>
      </c>
      <c r="D61" s="304">
        <v>0</v>
      </c>
      <c r="E61" s="305">
        <v>0</v>
      </c>
      <c r="F61" s="306">
        <v>0</v>
      </c>
      <c r="G61" s="307">
        <v>0</v>
      </c>
      <c r="H61" s="308">
        <v>0</v>
      </c>
      <c r="I61" s="430">
        <v>0</v>
      </c>
      <c r="J61" s="309">
        <v>0</v>
      </c>
      <c r="L61" s="269"/>
    </row>
    <row r="62" spans="1:12" ht="15.75" thickBot="1" x14ac:dyDescent="0.3"/>
    <row r="63" spans="1:12" ht="15.75" thickBot="1" x14ac:dyDescent="0.3">
      <c r="A63" s="310"/>
      <c r="B63" s="311" t="s">
        <v>13</v>
      </c>
      <c r="D63" s="312">
        <f t="shared" ref="D63:J63" si="1">SUM(D9:D61)</f>
        <v>-771477.35166666657</v>
      </c>
      <c r="E63" s="312">
        <f t="shared" si="1"/>
        <v>-771477.35166666657</v>
      </c>
      <c r="F63" s="312">
        <f t="shared" si="1"/>
        <v>-1222985.1653734343</v>
      </c>
      <c r="G63" s="312">
        <f t="shared" si="1"/>
        <v>564000</v>
      </c>
      <c r="H63" s="312">
        <f t="shared" si="1"/>
        <v>0</v>
      </c>
      <c r="I63" s="312">
        <f t="shared" si="1"/>
        <v>130.35220629388641</v>
      </c>
      <c r="J63" s="431">
        <f t="shared" si="1"/>
        <v>-921838.96400047396</v>
      </c>
    </row>
    <row r="65" spans="1:10" x14ac:dyDescent="0.25">
      <c r="A65" s="313" t="s">
        <v>399</v>
      </c>
    </row>
    <row r="68" spans="1:10" x14ac:dyDescent="0.25">
      <c r="D68" s="314"/>
      <c r="E68" s="314"/>
      <c r="F68" s="314"/>
      <c r="G68" s="314"/>
      <c r="H68" s="314"/>
      <c r="I68" s="314"/>
      <c r="J68" s="314"/>
    </row>
    <row r="72" spans="1:10" x14ac:dyDescent="0.25">
      <c r="D72" s="314"/>
    </row>
  </sheetData>
  <mergeCells count="5">
    <mergeCell ref="A1:J1"/>
    <mergeCell ref="A2:J2"/>
    <mergeCell ref="A3:J3"/>
    <mergeCell ref="A4:J4"/>
    <mergeCell ref="A6:B7"/>
  </mergeCells>
  <printOptions horizontalCentered="1"/>
  <pageMargins left="0.39370078740157483" right="0.39370078740157483" top="0.39370078740157483" bottom="0.39370078740157483" header="0" footer="0"/>
  <pageSetup paperSize="9" scale="53" orientation="landscape" r:id="rId1"/>
  <headerFooter alignWithMargins="0">
    <oddFooter>&amp;L&amp;F&amp;R&amp;D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06160-2D1A-401F-B686-B79D8AB14C7D}">
  <sheetPr>
    <tabColor indexed="47"/>
    <pageSetUpPr fitToPage="1"/>
  </sheetPr>
  <dimension ref="A1:L50"/>
  <sheetViews>
    <sheetView zoomScale="75" zoomScaleNormal="75" workbookViewId="0">
      <selection sqref="A1:J1"/>
    </sheetView>
  </sheetViews>
  <sheetFormatPr baseColWidth="10" defaultRowHeight="15" x14ac:dyDescent="0.25"/>
  <cols>
    <col min="1" max="1" width="4" style="252" customWidth="1"/>
    <col min="2" max="2" width="106.7109375" style="252" customWidth="1"/>
    <col min="3" max="10" width="20.7109375" style="252" customWidth="1"/>
    <col min="11" max="11" width="13.28515625" style="252" bestFit="1" customWidth="1"/>
    <col min="12" max="12" width="11.42578125" style="252"/>
    <col min="13" max="13" width="11.85546875" style="252" bestFit="1" customWidth="1"/>
    <col min="14" max="256" width="11.42578125" style="252"/>
    <col min="257" max="257" width="4" style="252" customWidth="1"/>
    <col min="258" max="258" width="106.5703125" style="252" customWidth="1"/>
    <col min="259" max="266" width="20.7109375" style="252" customWidth="1"/>
    <col min="267" max="267" width="13.28515625" style="252" bestFit="1" customWidth="1"/>
    <col min="268" max="268" width="11.42578125" style="252"/>
    <col min="269" max="269" width="11.85546875" style="252" bestFit="1" customWidth="1"/>
    <col min="270" max="512" width="11.42578125" style="252"/>
    <col min="513" max="513" width="4" style="252" customWidth="1"/>
    <col min="514" max="514" width="106.5703125" style="252" customWidth="1"/>
    <col min="515" max="522" width="20.7109375" style="252" customWidth="1"/>
    <col min="523" max="523" width="13.28515625" style="252" bestFit="1" customWidth="1"/>
    <col min="524" max="524" width="11.42578125" style="252"/>
    <col min="525" max="525" width="11.85546875" style="252" bestFit="1" customWidth="1"/>
    <col min="526" max="768" width="11.42578125" style="252"/>
    <col min="769" max="769" width="4" style="252" customWidth="1"/>
    <col min="770" max="770" width="106.5703125" style="252" customWidth="1"/>
    <col min="771" max="778" width="20.7109375" style="252" customWidth="1"/>
    <col min="779" max="779" width="13.28515625" style="252" bestFit="1" customWidth="1"/>
    <col min="780" max="780" width="11.42578125" style="252"/>
    <col min="781" max="781" width="11.85546875" style="252" bestFit="1" customWidth="1"/>
    <col min="782" max="1024" width="11.42578125" style="252"/>
    <col min="1025" max="1025" width="4" style="252" customWidth="1"/>
    <col min="1026" max="1026" width="106.5703125" style="252" customWidth="1"/>
    <col min="1027" max="1034" width="20.7109375" style="252" customWidth="1"/>
    <col min="1035" max="1035" width="13.28515625" style="252" bestFit="1" customWidth="1"/>
    <col min="1036" max="1036" width="11.42578125" style="252"/>
    <col min="1037" max="1037" width="11.85546875" style="252" bestFit="1" customWidth="1"/>
    <col min="1038" max="1280" width="11.42578125" style="252"/>
    <col min="1281" max="1281" width="4" style="252" customWidth="1"/>
    <col min="1282" max="1282" width="106.5703125" style="252" customWidth="1"/>
    <col min="1283" max="1290" width="20.7109375" style="252" customWidth="1"/>
    <col min="1291" max="1291" width="13.28515625" style="252" bestFit="1" customWidth="1"/>
    <col min="1292" max="1292" width="11.42578125" style="252"/>
    <col min="1293" max="1293" width="11.85546875" style="252" bestFit="1" customWidth="1"/>
    <col min="1294" max="1536" width="11.42578125" style="252"/>
    <col min="1537" max="1537" width="4" style="252" customWidth="1"/>
    <col min="1538" max="1538" width="106.5703125" style="252" customWidth="1"/>
    <col min="1539" max="1546" width="20.7109375" style="252" customWidth="1"/>
    <col min="1547" max="1547" width="13.28515625" style="252" bestFit="1" customWidth="1"/>
    <col min="1548" max="1548" width="11.42578125" style="252"/>
    <col min="1549" max="1549" width="11.85546875" style="252" bestFit="1" customWidth="1"/>
    <col min="1550" max="1792" width="11.42578125" style="252"/>
    <col min="1793" max="1793" width="4" style="252" customWidth="1"/>
    <col min="1794" max="1794" width="106.5703125" style="252" customWidth="1"/>
    <col min="1795" max="1802" width="20.7109375" style="252" customWidth="1"/>
    <col min="1803" max="1803" width="13.28515625" style="252" bestFit="1" customWidth="1"/>
    <col min="1804" max="1804" width="11.42578125" style="252"/>
    <col min="1805" max="1805" width="11.85546875" style="252" bestFit="1" customWidth="1"/>
    <col min="1806" max="2048" width="11.42578125" style="252"/>
    <col min="2049" max="2049" width="4" style="252" customWidth="1"/>
    <col min="2050" max="2050" width="106.5703125" style="252" customWidth="1"/>
    <col min="2051" max="2058" width="20.7109375" style="252" customWidth="1"/>
    <col min="2059" max="2059" width="13.28515625" style="252" bestFit="1" customWidth="1"/>
    <col min="2060" max="2060" width="11.42578125" style="252"/>
    <col min="2061" max="2061" width="11.85546875" style="252" bestFit="1" customWidth="1"/>
    <col min="2062" max="2304" width="11.42578125" style="252"/>
    <col min="2305" max="2305" width="4" style="252" customWidth="1"/>
    <col min="2306" max="2306" width="106.5703125" style="252" customWidth="1"/>
    <col min="2307" max="2314" width="20.7109375" style="252" customWidth="1"/>
    <col min="2315" max="2315" width="13.28515625" style="252" bestFit="1" customWidth="1"/>
    <col min="2316" max="2316" width="11.42578125" style="252"/>
    <col min="2317" max="2317" width="11.85546875" style="252" bestFit="1" customWidth="1"/>
    <col min="2318" max="2560" width="11.42578125" style="252"/>
    <col min="2561" max="2561" width="4" style="252" customWidth="1"/>
    <col min="2562" max="2562" width="106.5703125" style="252" customWidth="1"/>
    <col min="2563" max="2570" width="20.7109375" style="252" customWidth="1"/>
    <col min="2571" max="2571" width="13.28515625" style="252" bestFit="1" customWidth="1"/>
    <col min="2572" max="2572" width="11.42578125" style="252"/>
    <col min="2573" max="2573" width="11.85546875" style="252" bestFit="1" customWidth="1"/>
    <col min="2574" max="2816" width="11.42578125" style="252"/>
    <col min="2817" max="2817" width="4" style="252" customWidth="1"/>
    <col min="2818" max="2818" width="106.5703125" style="252" customWidth="1"/>
    <col min="2819" max="2826" width="20.7109375" style="252" customWidth="1"/>
    <col min="2827" max="2827" width="13.28515625" style="252" bestFit="1" customWidth="1"/>
    <col min="2828" max="2828" width="11.42578125" style="252"/>
    <col min="2829" max="2829" width="11.85546875" style="252" bestFit="1" customWidth="1"/>
    <col min="2830" max="3072" width="11.42578125" style="252"/>
    <col min="3073" max="3073" width="4" style="252" customWidth="1"/>
    <col min="3074" max="3074" width="106.5703125" style="252" customWidth="1"/>
    <col min="3075" max="3082" width="20.7109375" style="252" customWidth="1"/>
    <col min="3083" max="3083" width="13.28515625" style="252" bestFit="1" customWidth="1"/>
    <col min="3084" max="3084" width="11.42578125" style="252"/>
    <col min="3085" max="3085" width="11.85546875" style="252" bestFit="1" customWidth="1"/>
    <col min="3086" max="3328" width="11.42578125" style="252"/>
    <col min="3329" max="3329" width="4" style="252" customWidth="1"/>
    <col min="3330" max="3330" width="106.5703125" style="252" customWidth="1"/>
    <col min="3331" max="3338" width="20.7109375" style="252" customWidth="1"/>
    <col min="3339" max="3339" width="13.28515625" style="252" bestFit="1" customWidth="1"/>
    <col min="3340" max="3340" width="11.42578125" style="252"/>
    <col min="3341" max="3341" width="11.85546875" style="252" bestFit="1" customWidth="1"/>
    <col min="3342" max="3584" width="11.42578125" style="252"/>
    <col min="3585" max="3585" width="4" style="252" customWidth="1"/>
    <col min="3586" max="3586" width="106.5703125" style="252" customWidth="1"/>
    <col min="3587" max="3594" width="20.7109375" style="252" customWidth="1"/>
    <col min="3595" max="3595" width="13.28515625" style="252" bestFit="1" customWidth="1"/>
    <col min="3596" max="3596" width="11.42578125" style="252"/>
    <col min="3597" max="3597" width="11.85546875" style="252" bestFit="1" customWidth="1"/>
    <col min="3598" max="3840" width="11.42578125" style="252"/>
    <col min="3841" max="3841" width="4" style="252" customWidth="1"/>
    <col min="3842" max="3842" width="106.5703125" style="252" customWidth="1"/>
    <col min="3843" max="3850" width="20.7109375" style="252" customWidth="1"/>
    <col min="3851" max="3851" width="13.28515625" style="252" bestFit="1" customWidth="1"/>
    <col min="3852" max="3852" width="11.42578125" style="252"/>
    <col min="3853" max="3853" width="11.85546875" style="252" bestFit="1" customWidth="1"/>
    <col min="3854" max="4096" width="11.42578125" style="252"/>
    <col min="4097" max="4097" width="4" style="252" customWidth="1"/>
    <col min="4098" max="4098" width="106.5703125" style="252" customWidth="1"/>
    <col min="4099" max="4106" width="20.7109375" style="252" customWidth="1"/>
    <col min="4107" max="4107" width="13.28515625" style="252" bestFit="1" customWidth="1"/>
    <col min="4108" max="4108" width="11.42578125" style="252"/>
    <col min="4109" max="4109" width="11.85546875" style="252" bestFit="1" customWidth="1"/>
    <col min="4110" max="4352" width="11.42578125" style="252"/>
    <col min="4353" max="4353" width="4" style="252" customWidth="1"/>
    <col min="4354" max="4354" width="106.5703125" style="252" customWidth="1"/>
    <col min="4355" max="4362" width="20.7109375" style="252" customWidth="1"/>
    <col min="4363" max="4363" width="13.28515625" style="252" bestFit="1" customWidth="1"/>
    <col min="4364" max="4364" width="11.42578125" style="252"/>
    <col min="4365" max="4365" width="11.85546875" style="252" bestFit="1" customWidth="1"/>
    <col min="4366" max="4608" width="11.42578125" style="252"/>
    <col min="4609" max="4609" width="4" style="252" customWidth="1"/>
    <col min="4610" max="4610" width="106.5703125" style="252" customWidth="1"/>
    <col min="4611" max="4618" width="20.7109375" style="252" customWidth="1"/>
    <col min="4619" max="4619" width="13.28515625" style="252" bestFit="1" customWidth="1"/>
    <col min="4620" max="4620" width="11.42578125" style="252"/>
    <col min="4621" max="4621" width="11.85546875" style="252" bestFit="1" customWidth="1"/>
    <col min="4622" max="4864" width="11.42578125" style="252"/>
    <col min="4865" max="4865" width="4" style="252" customWidth="1"/>
    <col min="4866" max="4866" width="106.5703125" style="252" customWidth="1"/>
    <col min="4867" max="4874" width="20.7109375" style="252" customWidth="1"/>
    <col min="4875" max="4875" width="13.28515625" style="252" bestFit="1" customWidth="1"/>
    <col min="4876" max="4876" width="11.42578125" style="252"/>
    <col min="4877" max="4877" width="11.85546875" style="252" bestFit="1" customWidth="1"/>
    <col min="4878" max="5120" width="11.42578125" style="252"/>
    <col min="5121" max="5121" width="4" style="252" customWidth="1"/>
    <col min="5122" max="5122" width="106.5703125" style="252" customWidth="1"/>
    <col min="5123" max="5130" width="20.7109375" style="252" customWidth="1"/>
    <col min="5131" max="5131" width="13.28515625" style="252" bestFit="1" customWidth="1"/>
    <col min="5132" max="5132" width="11.42578125" style="252"/>
    <col min="5133" max="5133" width="11.85546875" style="252" bestFit="1" customWidth="1"/>
    <col min="5134" max="5376" width="11.42578125" style="252"/>
    <col min="5377" max="5377" width="4" style="252" customWidth="1"/>
    <col min="5378" max="5378" width="106.5703125" style="252" customWidth="1"/>
    <col min="5379" max="5386" width="20.7109375" style="252" customWidth="1"/>
    <col min="5387" max="5387" width="13.28515625" style="252" bestFit="1" customWidth="1"/>
    <col min="5388" max="5388" width="11.42578125" style="252"/>
    <col min="5389" max="5389" width="11.85546875" style="252" bestFit="1" customWidth="1"/>
    <col min="5390" max="5632" width="11.42578125" style="252"/>
    <col min="5633" max="5633" width="4" style="252" customWidth="1"/>
    <col min="5634" max="5634" width="106.5703125" style="252" customWidth="1"/>
    <col min="5635" max="5642" width="20.7109375" style="252" customWidth="1"/>
    <col min="5643" max="5643" width="13.28515625" style="252" bestFit="1" customWidth="1"/>
    <col min="5644" max="5644" width="11.42578125" style="252"/>
    <col min="5645" max="5645" width="11.85546875" style="252" bestFit="1" customWidth="1"/>
    <col min="5646" max="5888" width="11.42578125" style="252"/>
    <col min="5889" max="5889" width="4" style="252" customWidth="1"/>
    <col min="5890" max="5890" width="106.5703125" style="252" customWidth="1"/>
    <col min="5891" max="5898" width="20.7109375" style="252" customWidth="1"/>
    <col min="5899" max="5899" width="13.28515625" style="252" bestFit="1" customWidth="1"/>
    <col min="5900" max="5900" width="11.42578125" style="252"/>
    <col min="5901" max="5901" width="11.85546875" style="252" bestFit="1" customWidth="1"/>
    <col min="5902" max="6144" width="11.42578125" style="252"/>
    <col min="6145" max="6145" width="4" style="252" customWidth="1"/>
    <col min="6146" max="6146" width="106.5703125" style="252" customWidth="1"/>
    <col min="6147" max="6154" width="20.7109375" style="252" customWidth="1"/>
    <col min="6155" max="6155" width="13.28515625" style="252" bestFit="1" customWidth="1"/>
    <col min="6156" max="6156" width="11.42578125" style="252"/>
    <col min="6157" max="6157" width="11.85546875" style="252" bestFit="1" customWidth="1"/>
    <col min="6158" max="6400" width="11.42578125" style="252"/>
    <col min="6401" max="6401" width="4" style="252" customWidth="1"/>
    <col min="6402" max="6402" width="106.5703125" style="252" customWidth="1"/>
    <col min="6403" max="6410" width="20.7109375" style="252" customWidth="1"/>
    <col min="6411" max="6411" width="13.28515625" style="252" bestFit="1" customWidth="1"/>
    <col min="6412" max="6412" width="11.42578125" style="252"/>
    <col min="6413" max="6413" width="11.85546875" style="252" bestFit="1" customWidth="1"/>
    <col min="6414" max="6656" width="11.42578125" style="252"/>
    <col min="6657" max="6657" width="4" style="252" customWidth="1"/>
    <col min="6658" max="6658" width="106.5703125" style="252" customWidth="1"/>
    <col min="6659" max="6666" width="20.7109375" style="252" customWidth="1"/>
    <col min="6667" max="6667" width="13.28515625" style="252" bestFit="1" customWidth="1"/>
    <col min="6668" max="6668" width="11.42578125" style="252"/>
    <col min="6669" max="6669" width="11.85546875" style="252" bestFit="1" customWidth="1"/>
    <col min="6670" max="6912" width="11.42578125" style="252"/>
    <col min="6913" max="6913" width="4" style="252" customWidth="1"/>
    <col min="6914" max="6914" width="106.5703125" style="252" customWidth="1"/>
    <col min="6915" max="6922" width="20.7109375" style="252" customWidth="1"/>
    <col min="6923" max="6923" width="13.28515625" style="252" bestFit="1" customWidth="1"/>
    <col min="6924" max="6924" width="11.42578125" style="252"/>
    <col min="6925" max="6925" width="11.85546875" style="252" bestFit="1" customWidth="1"/>
    <col min="6926" max="7168" width="11.42578125" style="252"/>
    <col min="7169" max="7169" width="4" style="252" customWidth="1"/>
    <col min="7170" max="7170" width="106.5703125" style="252" customWidth="1"/>
    <col min="7171" max="7178" width="20.7109375" style="252" customWidth="1"/>
    <col min="7179" max="7179" width="13.28515625" style="252" bestFit="1" customWidth="1"/>
    <col min="7180" max="7180" width="11.42578125" style="252"/>
    <col min="7181" max="7181" width="11.85546875" style="252" bestFit="1" customWidth="1"/>
    <col min="7182" max="7424" width="11.42578125" style="252"/>
    <col min="7425" max="7425" width="4" style="252" customWidth="1"/>
    <col min="7426" max="7426" width="106.5703125" style="252" customWidth="1"/>
    <col min="7427" max="7434" width="20.7109375" style="252" customWidth="1"/>
    <col min="7435" max="7435" width="13.28515625" style="252" bestFit="1" customWidth="1"/>
    <col min="7436" max="7436" width="11.42578125" style="252"/>
    <col min="7437" max="7437" width="11.85546875" style="252" bestFit="1" customWidth="1"/>
    <col min="7438" max="7680" width="11.42578125" style="252"/>
    <col min="7681" max="7681" width="4" style="252" customWidth="1"/>
    <col min="7682" max="7682" width="106.5703125" style="252" customWidth="1"/>
    <col min="7683" max="7690" width="20.7109375" style="252" customWidth="1"/>
    <col min="7691" max="7691" width="13.28515625" style="252" bestFit="1" customWidth="1"/>
    <col min="7692" max="7692" width="11.42578125" style="252"/>
    <col min="7693" max="7693" width="11.85546875" style="252" bestFit="1" customWidth="1"/>
    <col min="7694" max="7936" width="11.42578125" style="252"/>
    <col min="7937" max="7937" width="4" style="252" customWidth="1"/>
    <col min="7938" max="7938" width="106.5703125" style="252" customWidth="1"/>
    <col min="7939" max="7946" width="20.7109375" style="252" customWidth="1"/>
    <col min="7947" max="7947" width="13.28515625" style="252" bestFit="1" customWidth="1"/>
    <col min="7948" max="7948" width="11.42578125" style="252"/>
    <col min="7949" max="7949" width="11.85546875" style="252" bestFit="1" customWidth="1"/>
    <col min="7950" max="8192" width="11.42578125" style="252"/>
    <col min="8193" max="8193" width="4" style="252" customWidth="1"/>
    <col min="8194" max="8194" width="106.5703125" style="252" customWidth="1"/>
    <col min="8195" max="8202" width="20.7109375" style="252" customWidth="1"/>
    <col min="8203" max="8203" width="13.28515625" style="252" bestFit="1" customWidth="1"/>
    <col min="8204" max="8204" width="11.42578125" style="252"/>
    <col min="8205" max="8205" width="11.85546875" style="252" bestFit="1" customWidth="1"/>
    <col min="8206" max="8448" width="11.42578125" style="252"/>
    <col min="8449" max="8449" width="4" style="252" customWidth="1"/>
    <col min="8450" max="8450" width="106.5703125" style="252" customWidth="1"/>
    <col min="8451" max="8458" width="20.7109375" style="252" customWidth="1"/>
    <col min="8459" max="8459" width="13.28515625" style="252" bestFit="1" customWidth="1"/>
    <col min="8460" max="8460" width="11.42578125" style="252"/>
    <col min="8461" max="8461" width="11.85546875" style="252" bestFit="1" customWidth="1"/>
    <col min="8462" max="8704" width="11.42578125" style="252"/>
    <col min="8705" max="8705" width="4" style="252" customWidth="1"/>
    <col min="8706" max="8706" width="106.5703125" style="252" customWidth="1"/>
    <col min="8707" max="8714" width="20.7109375" style="252" customWidth="1"/>
    <col min="8715" max="8715" width="13.28515625" style="252" bestFit="1" customWidth="1"/>
    <col min="8716" max="8716" width="11.42578125" style="252"/>
    <col min="8717" max="8717" width="11.85546875" style="252" bestFit="1" customWidth="1"/>
    <col min="8718" max="8960" width="11.42578125" style="252"/>
    <col min="8961" max="8961" width="4" style="252" customWidth="1"/>
    <col min="8962" max="8962" width="106.5703125" style="252" customWidth="1"/>
    <col min="8963" max="8970" width="20.7109375" style="252" customWidth="1"/>
    <col min="8971" max="8971" width="13.28515625" style="252" bestFit="1" customWidth="1"/>
    <col min="8972" max="8972" width="11.42578125" style="252"/>
    <col min="8973" max="8973" width="11.85546875" style="252" bestFit="1" customWidth="1"/>
    <col min="8974" max="9216" width="11.42578125" style="252"/>
    <col min="9217" max="9217" width="4" style="252" customWidth="1"/>
    <col min="9218" max="9218" width="106.5703125" style="252" customWidth="1"/>
    <col min="9219" max="9226" width="20.7109375" style="252" customWidth="1"/>
    <col min="9227" max="9227" width="13.28515625" style="252" bestFit="1" customWidth="1"/>
    <col min="9228" max="9228" width="11.42578125" style="252"/>
    <col min="9229" max="9229" width="11.85546875" style="252" bestFit="1" customWidth="1"/>
    <col min="9230" max="9472" width="11.42578125" style="252"/>
    <col min="9473" max="9473" width="4" style="252" customWidth="1"/>
    <col min="9474" max="9474" width="106.5703125" style="252" customWidth="1"/>
    <col min="9475" max="9482" width="20.7109375" style="252" customWidth="1"/>
    <col min="9483" max="9483" width="13.28515625" style="252" bestFit="1" customWidth="1"/>
    <col min="9484" max="9484" width="11.42578125" style="252"/>
    <col min="9485" max="9485" width="11.85546875" style="252" bestFit="1" customWidth="1"/>
    <col min="9486" max="9728" width="11.42578125" style="252"/>
    <col min="9729" max="9729" width="4" style="252" customWidth="1"/>
    <col min="9730" max="9730" width="106.5703125" style="252" customWidth="1"/>
    <col min="9731" max="9738" width="20.7109375" style="252" customWidth="1"/>
    <col min="9739" max="9739" width="13.28515625" style="252" bestFit="1" customWidth="1"/>
    <col min="9740" max="9740" width="11.42578125" style="252"/>
    <col min="9741" max="9741" width="11.85546875" style="252" bestFit="1" customWidth="1"/>
    <col min="9742" max="9984" width="11.42578125" style="252"/>
    <col min="9985" max="9985" width="4" style="252" customWidth="1"/>
    <col min="9986" max="9986" width="106.5703125" style="252" customWidth="1"/>
    <col min="9987" max="9994" width="20.7109375" style="252" customWidth="1"/>
    <col min="9995" max="9995" width="13.28515625" style="252" bestFit="1" customWidth="1"/>
    <col min="9996" max="9996" width="11.42578125" style="252"/>
    <col min="9997" max="9997" width="11.85546875" style="252" bestFit="1" customWidth="1"/>
    <col min="9998" max="10240" width="11.42578125" style="252"/>
    <col min="10241" max="10241" width="4" style="252" customWidth="1"/>
    <col min="10242" max="10242" width="106.5703125" style="252" customWidth="1"/>
    <col min="10243" max="10250" width="20.7109375" style="252" customWidth="1"/>
    <col min="10251" max="10251" width="13.28515625" style="252" bestFit="1" customWidth="1"/>
    <col min="10252" max="10252" width="11.42578125" style="252"/>
    <col min="10253" max="10253" width="11.85546875" style="252" bestFit="1" customWidth="1"/>
    <col min="10254" max="10496" width="11.42578125" style="252"/>
    <col min="10497" max="10497" width="4" style="252" customWidth="1"/>
    <col min="10498" max="10498" width="106.5703125" style="252" customWidth="1"/>
    <col min="10499" max="10506" width="20.7109375" style="252" customWidth="1"/>
    <col min="10507" max="10507" width="13.28515625" style="252" bestFit="1" customWidth="1"/>
    <col min="10508" max="10508" width="11.42578125" style="252"/>
    <col min="10509" max="10509" width="11.85546875" style="252" bestFit="1" customWidth="1"/>
    <col min="10510" max="10752" width="11.42578125" style="252"/>
    <col min="10753" max="10753" width="4" style="252" customWidth="1"/>
    <col min="10754" max="10754" width="106.5703125" style="252" customWidth="1"/>
    <col min="10755" max="10762" width="20.7109375" style="252" customWidth="1"/>
    <col min="10763" max="10763" width="13.28515625" style="252" bestFit="1" customWidth="1"/>
    <col min="10764" max="10764" width="11.42578125" style="252"/>
    <col min="10765" max="10765" width="11.85546875" style="252" bestFit="1" customWidth="1"/>
    <col min="10766" max="11008" width="11.42578125" style="252"/>
    <col min="11009" max="11009" width="4" style="252" customWidth="1"/>
    <col min="11010" max="11010" width="106.5703125" style="252" customWidth="1"/>
    <col min="11011" max="11018" width="20.7109375" style="252" customWidth="1"/>
    <col min="11019" max="11019" width="13.28515625" style="252" bestFit="1" customWidth="1"/>
    <col min="11020" max="11020" width="11.42578125" style="252"/>
    <col min="11021" max="11021" width="11.85546875" style="252" bestFit="1" customWidth="1"/>
    <col min="11022" max="11264" width="11.42578125" style="252"/>
    <col min="11265" max="11265" width="4" style="252" customWidth="1"/>
    <col min="11266" max="11266" width="106.5703125" style="252" customWidth="1"/>
    <col min="11267" max="11274" width="20.7109375" style="252" customWidth="1"/>
    <col min="11275" max="11275" width="13.28515625" style="252" bestFit="1" customWidth="1"/>
    <col min="11276" max="11276" width="11.42578125" style="252"/>
    <col min="11277" max="11277" width="11.85546875" style="252" bestFit="1" customWidth="1"/>
    <col min="11278" max="11520" width="11.42578125" style="252"/>
    <col min="11521" max="11521" width="4" style="252" customWidth="1"/>
    <col min="11522" max="11522" width="106.5703125" style="252" customWidth="1"/>
    <col min="11523" max="11530" width="20.7109375" style="252" customWidth="1"/>
    <col min="11531" max="11531" width="13.28515625" style="252" bestFit="1" customWidth="1"/>
    <col min="11532" max="11532" width="11.42578125" style="252"/>
    <col min="11533" max="11533" width="11.85546875" style="252" bestFit="1" customWidth="1"/>
    <col min="11534" max="11776" width="11.42578125" style="252"/>
    <col min="11777" max="11777" width="4" style="252" customWidth="1"/>
    <col min="11778" max="11778" width="106.5703125" style="252" customWidth="1"/>
    <col min="11779" max="11786" width="20.7109375" style="252" customWidth="1"/>
    <col min="11787" max="11787" width="13.28515625" style="252" bestFit="1" customWidth="1"/>
    <col min="11788" max="11788" width="11.42578125" style="252"/>
    <col min="11789" max="11789" width="11.85546875" style="252" bestFit="1" customWidth="1"/>
    <col min="11790" max="12032" width="11.42578125" style="252"/>
    <col min="12033" max="12033" width="4" style="252" customWidth="1"/>
    <col min="12034" max="12034" width="106.5703125" style="252" customWidth="1"/>
    <col min="12035" max="12042" width="20.7109375" style="252" customWidth="1"/>
    <col min="12043" max="12043" width="13.28515625" style="252" bestFit="1" customWidth="1"/>
    <col min="12044" max="12044" width="11.42578125" style="252"/>
    <col min="12045" max="12045" width="11.85546875" style="252" bestFit="1" customWidth="1"/>
    <col min="12046" max="12288" width="11.42578125" style="252"/>
    <col min="12289" max="12289" width="4" style="252" customWidth="1"/>
    <col min="12290" max="12290" width="106.5703125" style="252" customWidth="1"/>
    <col min="12291" max="12298" width="20.7109375" style="252" customWidth="1"/>
    <col min="12299" max="12299" width="13.28515625" style="252" bestFit="1" customWidth="1"/>
    <col min="12300" max="12300" width="11.42578125" style="252"/>
    <col min="12301" max="12301" width="11.85546875" style="252" bestFit="1" customWidth="1"/>
    <col min="12302" max="12544" width="11.42578125" style="252"/>
    <col min="12545" max="12545" width="4" style="252" customWidth="1"/>
    <col min="12546" max="12546" width="106.5703125" style="252" customWidth="1"/>
    <col min="12547" max="12554" width="20.7109375" style="252" customWidth="1"/>
    <col min="12555" max="12555" width="13.28515625" style="252" bestFit="1" customWidth="1"/>
    <col min="12556" max="12556" width="11.42578125" style="252"/>
    <col min="12557" max="12557" width="11.85546875" style="252" bestFit="1" customWidth="1"/>
    <col min="12558" max="12800" width="11.42578125" style="252"/>
    <col min="12801" max="12801" width="4" style="252" customWidth="1"/>
    <col min="12802" max="12802" width="106.5703125" style="252" customWidth="1"/>
    <col min="12803" max="12810" width="20.7109375" style="252" customWidth="1"/>
    <col min="12811" max="12811" width="13.28515625" style="252" bestFit="1" customWidth="1"/>
    <col min="12812" max="12812" width="11.42578125" style="252"/>
    <col min="12813" max="12813" width="11.85546875" style="252" bestFit="1" customWidth="1"/>
    <col min="12814" max="13056" width="11.42578125" style="252"/>
    <col min="13057" max="13057" width="4" style="252" customWidth="1"/>
    <col min="13058" max="13058" width="106.5703125" style="252" customWidth="1"/>
    <col min="13059" max="13066" width="20.7109375" style="252" customWidth="1"/>
    <col min="13067" max="13067" width="13.28515625" style="252" bestFit="1" customWidth="1"/>
    <col min="13068" max="13068" width="11.42578125" style="252"/>
    <col min="13069" max="13069" width="11.85546875" style="252" bestFit="1" customWidth="1"/>
    <col min="13070" max="13312" width="11.42578125" style="252"/>
    <col min="13313" max="13313" width="4" style="252" customWidth="1"/>
    <col min="13314" max="13314" width="106.5703125" style="252" customWidth="1"/>
    <col min="13315" max="13322" width="20.7109375" style="252" customWidth="1"/>
    <col min="13323" max="13323" width="13.28515625" style="252" bestFit="1" customWidth="1"/>
    <col min="13324" max="13324" width="11.42578125" style="252"/>
    <col min="13325" max="13325" width="11.85546875" style="252" bestFit="1" customWidth="1"/>
    <col min="13326" max="13568" width="11.42578125" style="252"/>
    <col min="13569" max="13569" width="4" style="252" customWidth="1"/>
    <col min="13570" max="13570" width="106.5703125" style="252" customWidth="1"/>
    <col min="13571" max="13578" width="20.7109375" style="252" customWidth="1"/>
    <col min="13579" max="13579" width="13.28515625" style="252" bestFit="1" customWidth="1"/>
    <col min="13580" max="13580" width="11.42578125" style="252"/>
    <col min="13581" max="13581" width="11.85546875" style="252" bestFit="1" customWidth="1"/>
    <col min="13582" max="13824" width="11.42578125" style="252"/>
    <col min="13825" max="13825" width="4" style="252" customWidth="1"/>
    <col min="13826" max="13826" width="106.5703125" style="252" customWidth="1"/>
    <col min="13827" max="13834" width="20.7109375" style="252" customWidth="1"/>
    <col min="13835" max="13835" width="13.28515625" style="252" bestFit="1" customWidth="1"/>
    <col min="13836" max="13836" width="11.42578125" style="252"/>
    <col min="13837" max="13837" width="11.85546875" style="252" bestFit="1" customWidth="1"/>
    <col min="13838" max="14080" width="11.42578125" style="252"/>
    <col min="14081" max="14081" width="4" style="252" customWidth="1"/>
    <col min="14082" max="14082" width="106.5703125" style="252" customWidth="1"/>
    <col min="14083" max="14090" width="20.7109375" style="252" customWidth="1"/>
    <col min="14091" max="14091" width="13.28515625" style="252" bestFit="1" customWidth="1"/>
    <col min="14092" max="14092" width="11.42578125" style="252"/>
    <col min="14093" max="14093" width="11.85546875" style="252" bestFit="1" customWidth="1"/>
    <col min="14094" max="14336" width="11.42578125" style="252"/>
    <col min="14337" max="14337" width="4" style="252" customWidth="1"/>
    <col min="14338" max="14338" width="106.5703125" style="252" customWidth="1"/>
    <col min="14339" max="14346" width="20.7109375" style="252" customWidth="1"/>
    <col min="14347" max="14347" width="13.28515625" style="252" bestFit="1" customWidth="1"/>
    <col min="14348" max="14348" width="11.42578125" style="252"/>
    <col min="14349" max="14349" width="11.85546875" style="252" bestFit="1" customWidth="1"/>
    <col min="14350" max="14592" width="11.42578125" style="252"/>
    <col min="14593" max="14593" width="4" style="252" customWidth="1"/>
    <col min="14594" max="14594" width="106.5703125" style="252" customWidth="1"/>
    <col min="14595" max="14602" width="20.7109375" style="252" customWidth="1"/>
    <col min="14603" max="14603" width="13.28515625" style="252" bestFit="1" customWidth="1"/>
    <col min="14604" max="14604" width="11.42578125" style="252"/>
    <col min="14605" max="14605" width="11.85546875" style="252" bestFit="1" customWidth="1"/>
    <col min="14606" max="14848" width="11.42578125" style="252"/>
    <col min="14849" max="14849" width="4" style="252" customWidth="1"/>
    <col min="14850" max="14850" width="106.5703125" style="252" customWidth="1"/>
    <col min="14851" max="14858" width="20.7109375" style="252" customWidth="1"/>
    <col min="14859" max="14859" width="13.28515625" style="252" bestFit="1" customWidth="1"/>
    <col min="14860" max="14860" width="11.42578125" style="252"/>
    <col min="14861" max="14861" width="11.85546875" style="252" bestFit="1" customWidth="1"/>
    <col min="14862" max="15104" width="11.42578125" style="252"/>
    <col min="15105" max="15105" width="4" style="252" customWidth="1"/>
    <col min="15106" max="15106" width="106.5703125" style="252" customWidth="1"/>
    <col min="15107" max="15114" width="20.7109375" style="252" customWidth="1"/>
    <col min="15115" max="15115" width="13.28515625" style="252" bestFit="1" customWidth="1"/>
    <col min="15116" max="15116" width="11.42578125" style="252"/>
    <col min="15117" max="15117" width="11.85546875" style="252" bestFit="1" customWidth="1"/>
    <col min="15118" max="15360" width="11.42578125" style="252"/>
    <col min="15361" max="15361" width="4" style="252" customWidth="1"/>
    <col min="15362" max="15362" width="106.5703125" style="252" customWidth="1"/>
    <col min="15363" max="15370" width="20.7109375" style="252" customWidth="1"/>
    <col min="15371" max="15371" width="13.28515625" style="252" bestFit="1" customWidth="1"/>
    <col min="15372" max="15372" width="11.42578125" style="252"/>
    <col min="15373" max="15373" width="11.85546875" style="252" bestFit="1" customWidth="1"/>
    <col min="15374" max="15616" width="11.42578125" style="252"/>
    <col min="15617" max="15617" width="4" style="252" customWidth="1"/>
    <col min="15618" max="15618" width="106.5703125" style="252" customWidth="1"/>
    <col min="15619" max="15626" width="20.7109375" style="252" customWidth="1"/>
    <col min="15627" max="15627" width="13.28515625" style="252" bestFit="1" customWidth="1"/>
    <col min="15628" max="15628" width="11.42578125" style="252"/>
    <col min="15629" max="15629" width="11.85546875" style="252" bestFit="1" customWidth="1"/>
    <col min="15630" max="15872" width="11.42578125" style="252"/>
    <col min="15873" max="15873" width="4" style="252" customWidth="1"/>
    <col min="15874" max="15874" width="106.5703125" style="252" customWidth="1"/>
    <col min="15875" max="15882" width="20.7109375" style="252" customWidth="1"/>
    <col min="15883" max="15883" width="13.28515625" style="252" bestFit="1" customWidth="1"/>
    <col min="15884" max="15884" width="11.42578125" style="252"/>
    <col min="15885" max="15885" width="11.85546875" style="252" bestFit="1" customWidth="1"/>
    <col min="15886" max="16128" width="11.42578125" style="252"/>
    <col min="16129" max="16129" width="4" style="252" customWidth="1"/>
    <col min="16130" max="16130" width="106.5703125" style="252" customWidth="1"/>
    <col min="16131" max="16138" width="20.7109375" style="252" customWidth="1"/>
    <col min="16139" max="16139" width="13.28515625" style="252" bestFit="1" customWidth="1"/>
    <col min="16140" max="16140" width="11.42578125" style="252"/>
    <col min="16141" max="16141" width="11.85546875" style="252" bestFit="1" customWidth="1"/>
    <col min="16142" max="16384" width="11.42578125" style="252"/>
  </cols>
  <sheetData>
    <row r="1" spans="1:12" ht="18" customHeight="1" x14ac:dyDescent="0.25">
      <c r="A1" s="539" t="str">
        <f>'RE07'!A1</f>
        <v>INFORME DE TRANSACCIONES ECONÓMICAS 11-2022</v>
      </c>
      <c r="B1" s="540"/>
      <c r="C1" s="540"/>
      <c r="D1" s="540"/>
      <c r="E1" s="540"/>
      <c r="F1" s="540"/>
      <c r="G1" s="540"/>
      <c r="H1" s="540"/>
      <c r="I1" s="540"/>
      <c r="J1" s="541"/>
    </row>
    <row r="2" spans="1:12" ht="18" customHeight="1" x14ac:dyDescent="0.25">
      <c r="A2" s="542" t="str">
        <f>'RE07'!A2</f>
        <v>VERSIÓN ORIGINAL</v>
      </c>
      <c r="B2" s="543"/>
      <c r="C2" s="543"/>
      <c r="D2" s="543"/>
      <c r="E2" s="543"/>
      <c r="F2" s="543"/>
      <c r="G2" s="543"/>
      <c r="H2" s="543"/>
      <c r="I2" s="543"/>
      <c r="J2" s="544"/>
    </row>
    <row r="3" spans="1:12" ht="18" customHeight="1" x14ac:dyDescent="0.25">
      <c r="A3" s="542" t="str">
        <f>'RE07'!A3</f>
        <v>PERIODO DEL 1 AL 30 DE NOVIEMBRE DE 2022</v>
      </c>
      <c r="B3" s="543"/>
      <c r="C3" s="543"/>
      <c r="D3" s="543"/>
      <c r="E3" s="543"/>
      <c r="F3" s="543"/>
      <c r="G3" s="543"/>
      <c r="H3" s="543"/>
      <c r="I3" s="543"/>
      <c r="J3" s="544"/>
    </row>
    <row r="4" spans="1:12" ht="18" customHeight="1" thickBot="1" x14ac:dyDescent="0.3">
      <c r="A4" s="545" t="s">
        <v>346</v>
      </c>
      <c r="B4" s="546"/>
      <c r="C4" s="546"/>
      <c r="D4" s="546"/>
      <c r="E4" s="546"/>
      <c r="F4" s="546"/>
      <c r="G4" s="546"/>
      <c r="H4" s="546"/>
      <c r="I4" s="546"/>
      <c r="J4" s="547"/>
    </row>
    <row r="5" spans="1:12" ht="15" customHeight="1" thickBot="1" x14ac:dyDescent="0.3">
      <c r="A5" s="253"/>
      <c r="B5" s="253"/>
      <c r="C5" s="253"/>
      <c r="D5" s="253"/>
      <c r="E5" s="253"/>
      <c r="F5" s="253"/>
      <c r="G5" s="253"/>
      <c r="H5" s="253"/>
      <c r="I5" s="253"/>
      <c r="J5" s="253"/>
    </row>
    <row r="6" spans="1:12" ht="60" customHeight="1" x14ac:dyDescent="0.25">
      <c r="A6" s="535" t="s">
        <v>219</v>
      </c>
      <c r="B6" s="536"/>
      <c r="C6" s="192" t="s">
        <v>347</v>
      </c>
      <c r="D6" s="193" t="s">
        <v>221</v>
      </c>
      <c r="E6" s="194" t="s">
        <v>222</v>
      </c>
      <c r="F6" s="195" t="s">
        <v>223</v>
      </c>
      <c r="G6" s="196" t="s">
        <v>224</v>
      </c>
      <c r="H6" s="195" t="s">
        <v>225</v>
      </c>
      <c r="I6" s="197" t="s">
        <v>332</v>
      </c>
      <c r="J6" s="197" t="s">
        <v>228</v>
      </c>
    </row>
    <row r="7" spans="1:12" ht="15.75" thickBot="1" x14ac:dyDescent="0.3">
      <c r="A7" s="537"/>
      <c r="B7" s="538"/>
      <c r="C7" s="254" t="s">
        <v>229</v>
      </c>
      <c r="D7" s="255" t="s">
        <v>0</v>
      </c>
      <c r="E7" s="256" t="s">
        <v>0</v>
      </c>
      <c r="F7" s="257" t="s">
        <v>0</v>
      </c>
      <c r="G7" s="258" t="s">
        <v>229</v>
      </c>
      <c r="H7" s="257" t="s">
        <v>0</v>
      </c>
      <c r="I7" s="259" t="s">
        <v>0</v>
      </c>
      <c r="J7" s="259" t="s">
        <v>0</v>
      </c>
    </row>
    <row r="8" spans="1:12" ht="12.75" customHeight="1" thickBot="1" x14ac:dyDescent="0.3"/>
    <row r="9" spans="1:12" ht="17.25" customHeight="1" x14ac:dyDescent="0.25">
      <c r="A9" s="260">
        <v>1</v>
      </c>
      <c r="B9" s="315" t="s">
        <v>45</v>
      </c>
      <c r="C9" s="262">
        <v>211.08215099999998</v>
      </c>
      <c r="D9" s="316">
        <v>-455.25465941598151</v>
      </c>
      <c r="E9" s="317">
        <v>-455.25465941598151</v>
      </c>
      <c r="F9" s="318">
        <v>-455.25465941598151</v>
      </c>
      <c r="G9" s="266">
        <v>0</v>
      </c>
      <c r="H9" s="267">
        <v>0</v>
      </c>
      <c r="I9" s="432">
        <v>0</v>
      </c>
      <c r="J9" s="319">
        <v>-455.25465941598151</v>
      </c>
      <c r="L9" s="269"/>
    </row>
    <row r="10" spans="1:12" ht="17.25" customHeight="1" x14ac:dyDescent="0.25">
      <c r="A10" s="287">
        <f t="shared" ref="A10:A45" si="0">A9+1</f>
        <v>2</v>
      </c>
      <c r="B10" s="291" t="s">
        <v>307</v>
      </c>
      <c r="C10" s="279">
        <v>28838.049065568743</v>
      </c>
      <c r="D10" s="320">
        <v>-100947.13057269456</v>
      </c>
      <c r="E10" s="321">
        <v>-100947.13057269456</v>
      </c>
      <c r="F10" s="322">
        <v>-102643.65505754304</v>
      </c>
      <c r="G10" s="283">
        <v>0</v>
      </c>
      <c r="H10" s="284">
        <v>0</v>
      </c>
      <c r="I10" s="433">
        <v>-3523.3432074057782</v>
      </c>
      <c r="J10" s="323">
        <v>-106166.99826494882</v>
      </c>
      <c r="L10" s="269"/>
    </row>
    <row r="11" spans="1:12" ht="17.25" customHeight="1" x14ac:dyDescent="0.25">
      <c r="A11" s="287">
        <f t="shared" si="0"/>
        <v>3</v>
      </c>
      <c r="B11" s="291" t="s">
        <v>308</v>
      </c>
      <c r="C11" s="279">
        <v>9779</v>
      </c>
      <c r="D11" s="320">
        <v>-33058.452524577624</v>
      </c>
      <c r="E11" s="321">
        <v>-33058.452524577624</v>
      </c>
      <c r="F11" s="322">
        <v>-33058.452524577624</v>
      </c>
      <c r="G11" s="283">
        <v>0</v>
      </c>
      <c r="H11" s="284">
        <v>0</v>
      </c>
      <c r="I11" s="433">
        <v>-1438.8488501541142</v>
      </c>
      <c r="J11" s="323">
        <v>-34497.301374731738</v>
      </c>
      <c r="L11" s="269"/>
    </row>
    <row r="12" spans="1:12" ht="17.25" customHeight="1" x14ac:dyDescent="0.25">
      <c r="A12" s="287">
        <f t="shared" si="0"/>
        <v>4</v>
      </c>
      <c r="B12" s="291" t="s">
        <v>239</v>
      </c>
      <c r="C12" s="279">
        <v>78252.587243999995</v>
      </c>
      <c r="D12" s="320">
        <v>-115443.46604496813</v>
      </c>
      <c r="E12" s="321">
        <v>-115443.46604496813</v>
      </c>
      <c r="F12" s="322">
        <v>-115443.46604496813</v>
      </c>
      <c r="G12" s="283">
        <v>0</v>
      </c>
      <c r="H12" s="284">
        <v>0</v>
      </c>
      <c r="I12" s="433">
        <v>323.82466317113722</v>
      </c>
      <c r="J12" s="323">
        <v>-115119.64138179699</v>
      </c>
      <c r="L12" s="269"/>
    </row>
    <row r="13" spans="1:12" ht="17.25" customHeight="1" x14ac:dyDescent="0.25">
      <c r="A13" s="287">
        <f t="shared" si="0"/>
        <v>5</v>
      </c>
      <c r="B13" s="291" t="s">
        <v>240</v>
      </c>
      <c r="C13" s="279">
        <v>22810.040323954287</v>
      </c>
      <c r="D13" s="320">
        <v>-77938.44657560272</v>
      </c>
      <c r="E13" s="321">
        <v>-77938.44657560272</v>
      </c>
      <c r="F13" s="322">
        <v>-90043.667923645335</v>
      </c>
      <c r="G13" s="283">
        <v>0</v>
      </c>
      <c r="H13" s="284">
        <v>0</v>
      </c>
      <c r="I13" s="433">
        <v>-2040.1147099436639</v>
      </c>
      <c r="J13" s="323">
        <v>-92083.782633588999</v>
      </c>
      <c r="L13" s="269"/>
    </row>
    <row r="14" spans="1:12" ht="17.25" customHeight="1" x14ac:dyDescent="0.25">
      <c r="A14" s="287">
        <f t="shared" si="0"/>
        <v>6</v>
      </c>
      <c r="B14" s="291" t="s">
        <v>348</v>
      </c>
      <c r="C14" s="279">
        <v>154320.18016672629</v>
      </c>
      <c r="D14" s="320">
        <v>-568300.39533048088</v>
      </c>
      <c r="E14" s="321">
        <v>-568300.39533048088</v>
      </c>
      <c r="F14" s="322">
        <v>-568300.39533048088</v>
      </c>
      <c r="G14" s="283">
        <v>0</v>
      </c>
      <c r="H14" s="284">
        <v>0</v>
      </c>
      <c r="I14" s="433">
        <v>-1954.2582861590199</v>
      </c>
      <c r="J14" s="323">
        <v>-570254.6536166399</v>
      </c>
      <c r="L14" s="269"/>
    </row>
    <row r="15" spans="1:12" ht="17.25" customHeight="1" x14ac:dyDescent="0.25">
      <c r="A15" s="287">
        <f t="shared" si="0"/>
        <v>7</v>
      </c>
      <c r="B15" s="291" t="s">
        <v>310</v>
      </c>
      <c r="C15" s="279">
        <v>1875.6999999999998</v>
      </c>
      <c r="D15" s="320">
        <v>-6866.2321432264307</v>
      </c>
      <c r="E15" s="321">
        <v>-6866.2321432264307</v>
      </c>
      <c r="F15" s="322">
        <v>-7635.2122943247505</v>
      </c>
      <c r="G15" s="283">
        <v>0</v>
      </c>
      <c r="H15" s="284">
        <v>0</v>
      </c>
      <c r="I15" s="433">
        <v>-1115.2216707401276</v>
      </c>
      <c r="J15" s="323">
        <v>-8750.4339650648781</v>
      </c>
      <c r="L15" s="269"/>
    </row>
    <row r="16" spans="1:12" ht="17.25" customHeight="1" x14ac:dyDescent="0.25">
      <c r="A16" s="287">
        <f t="shared" si="0"/>
        <v>8</v>
      </c>
      <c r="B16" s="291" t="s">
        <v>311</v>
      </c>
      <c r="C16" s="279">
        <v>710.79451734463998</v>
      </c>
      <c r="D16" s="320">
        <v>-2483.1465333336064</v>
      </c>
      <c r="E16" s="321">
        <v>-2483.1465333336064</v>
      </c>
      <c r="F16" s="322">
        <v>-2700.5137329548184</v>
      </c>
      <c r="G16" s="283">
        <v>0</v>
      </c>
      <c r="H16" s="284">
        <v>0</v>
      </c>
      <c r="I16" s="433">
        <v>-38.704369886916993</v>
      </c>
      <c r="J16" s="323">
        <v>-2739.2181028417353</v>
      </c>
      <c r="L16" s="269"/>
    </row>
    <row r="17" spans="1:12" ht="17.25" customHeight="1" x14ac:dyDescent="0.25">
      <c r="A17" s="287">
        <f t="shared" si="0"/>
        <v>9</v>
      </c>
      <c r="B17" s="291" t="s">
        <v>334</v>
      </c>
      <c r="C17" s="279">
        <v>18831.789048672814</v>
      </c>
      <c r="D17" s="320">
        <v>-60529.535468329574</v>
      </c>
      <c r="E17" s="321">
        <v>-60529.535468329574</v>
      </c>
      <c r="F17" s="322">
        <v>-63003.633675400284</v>
      </c>
      <c r="G17" s="283">
        <v>0</v>
      </c>
      <c r="H17" s="284">
        <v>0</v>
      </c>
      <c r="I17" s="433">
        <v>20743.259334627423</v>
      </c>
      <c r="J17" s="323">
        <v>-42260.374340772862</v>
      </c>
      <c r="L17" s="269"/>
    </row>
    <row r="18" spans="1:12" ht="17.25" customHeight="1" x14ac:dyDescent="0.25">
      <c r="A18" s="287">
        <f t="shared" si="0"/>
        <v>10</v>
      </c>
      <c r="B18" s="291" t="s">
        <v>243</v>
      </c>
      <c r="C18" s="279">
        <v>8048.2075492324748</v>
      </c>
      <c r="D18" s="320">
        <v>-20845.290904052199</v>
      </c>
      <c r="E18" s="321">
        <v>-20845.290904052199</v>
      </c>
      <c r="F18" s="322">
        <v>-20845.290904052199</v>
      </c>
      <c r="G18" s="283">
        <v>0</v>
      </c>
      <c r="H18" s="284">
        <v>0</v>
      </c>
      <c r="I18" s="433">
        <v>344.48349506480736</v>
      </c>
      <c r="J18" s="323">
        <v>-20500.807408987392</v>
      </c>
      <c r="L18" s="269"/>
    </row>
    <row r="19" spans="1:12" ht="17.25" customHeight="1" x14ac:dyDescent="0.25">
      <c r="A19" s="287">
        <f t="shared" si="0"/>
        <v>11</v>
      </c>
      <c r="B19" s="291" t="s">
        <v>244</v>
      </c>
      <c r="C19" s="279">
        <v>1714.6270010000001</v>
      </c>
      <c r="D19" s="320">
        <v>-6276.6044825452591</v>
      </c>
      <c r="E19" s="321">
        <v>-6276.6044825452591</v>
      </c>
      <c r="F19" s="322">
        <v>-6276.6044825452591</v>
      </c>
      <c r="G19" s="283">
        <v>0</v>
      </c>
      <c r="H19" s="284">
        <v>0</v>
      </c>
      <c r="I19" s="433">
        <v>-587.62373819946606</v>
      </c>
      <c r="J19" s="323">
        <v>-6864.2282207447251</v>
      </c>
      <c r="L19" s="269"/>
    </row>
    <row r="20" spans="1:12" ht="17.25" customHeight="1" x14ac:dyDescent="0.25">
      <c r="A20" s="287">
        <f t="shared" si="0"/>
        <v>12</v>
      </c>
      <c r="B20" s="291" t="s">
        <v>249</v>
      </c>
      <c r="C20" s="279">
        <v>2558.4685721553101</v>
      </c>
      <c r="D20" s="320">
        <v>-8849.728672487181</v>
      </c>
      <c r="E20" s="321">
        <v>-8849.728672487181</v>
      </c>
      <c r="F20" s="322">
        <v>-8887.353207433418</v>
      </c>
      <c r="G20" s="283">
        <v>0</v>
      </c>
      <c r="H20" s="284">
        <v>0</v>
      </c>
      <c r="I20" s="433">
        <v>102.36290775354973</v>
      </c>
      <c r="J20" s="323">
        <v>-8784.9902996798683</v>
      </c>
      <c r="L20" s="269"/>
    </row>
    <row r="21" spans="1:12" ht="17.25" customHeight="1" x14ac:dyDescent="0.25">
      <c r="A21" s="287">
        <f t="shared" si="0"/>
        <v>13</v>
      </c>
      <c r="B21" s="291" t="s">
        <v>312</v>
      </c>
      <c r="C21" s="279">
        <v>9100.9893695701157</v>
      </c>
      <c r="D21" s="320">
        <v>-26273.979290797837</v>
      </c>
      <c r="E21" s="321">
        <v>-26273.979290797837</v>
      </c>
      <c r="F21" s="322">
        <v>-26273.979290797837</v>
      </c>
      <c r="G21" s="283">
        <v>0</v>
      </c>
      <c r="H21" s="284">
        <v>0</v>
      </c>
      <c r="I21" s="433">
        <v>-416.11848449114041</v>
      </c>
      <c r="J21" s="323">
        <v>-26690.097775288978</v>
      </c>
      <c r="L21" s="269"/>
    </row>
    <row r="22" spans="1:12" ht="17.25" customHeight="1" x14ac:dyDescent="0.25">
      <c r="A22" s="287">
        <f t="shared" si="0"/>
        <v>14</v>
      </c>
      <c r="B22" s="291" t="s">
        <v>313</v>
      </c>
      <c r="C22" s="279">
        <v>7205.0130572103753</v>
      </c>
      <c r="D22" s="320">
        <v>-26106.364866549411</v>
      </c>
      <c r="E22" s="321">
        <v>-26106.364866549411</v>
      </c>
      <c r="F22" s="322">
        <v>-26106.364866549411</v>
      </c>
      <c r="G22" s="283">
        <v>0</v>
      </c>
      <c r="H22" s="284">
        <v>0</v>
      </c>
      <c r="I22" s="433">
        <v>-375.24242457596119</v>
      </c>
      <c r="J22" s="323">
        <v>-26481.607291125372</v>
      </c>
      <c r="L22" s="269"/>
    </row>
    <row r="23" spans="1:12" ht="17.25" customHeight="1" x14ac:dyDescent="0.25">
      <c r="A23" s="287">
        <f t="shared" si="0"/>
        <v>15</v>
      </c>
      <c r="B23" s="291" t="s">
        <v>314</v>
      </c>
      <c r="C23" s="279">
        <v>159.647768473024</v>
      </c>
      <c r="D23" s="320">
        <v>-584.41042783166245</v>
      </c>
      <c r="E23" s="321">
        <v>-584.41042783166245</v>
      </c>
      <c r="F23" s="322">
        <v>-584.41042783166245</v>
      </c>
      <c r="G23" s="283">
        <v>0</v>
      </c>
      <c r="H23" s="284">
        <v>0</v>
      </c>
      <c r="I23" s="433">
        <v>-0.90859226235681945</v>
      </c>
      <c r="J23" s="323">
        <v>-585.31902009401927</v>
      </c>
      <c r="L23" s="269"/>
    </row>
    <row r="24" spans="1:12" ht="17.25" customHeight="1" x14ac:dyDescent="0.25">
      <c r="A24" s="287">
        <f t="shared" si="0"/>
        <v>16</v>
      </c>
      <c r="B24" s="291" t="s">
        <v>315</v>
      </c>
      <c r="C24" s="279">
        <v>381235</v>
      </c>
      <c r="D24" s="320">
        <v>-951095.28611386928</v>
      </c>
      <c r="E24" s="321">
        <v>-951095.28611386928</v>
      </c>
      <c r="F24" s="322">
        <v>-676670.11142496183</v>
      </c>
      <c r="G24" s="283">
        <v>0</v>
      </c>
      <c r="H24" s="284">
        <v>0</v>
      </c>
      <c r="I24" s="433">
        <v>1651.9973047145177</v>
      </c>
      <c r="J24" s="323">
        <v>-675018.11412024731</v>
      </c>
      <c r="L24" s="269"/>
    </row>
    <row r="25" spans="1:12" ht="17.25" customHeight="1" x14ac:dyDescent="0.25">
      <c r="A25" s="287">
        <f t="shared" si="0"/>
        <v>17</v>
      </c>
      <c r="B25" s="291" t="s">
        <v>316</v>
      </c>
      <c r="C25" s="279">
        <v>302535</v>
      </c>
      <c r="D25" s="320">
        <v>-756218.12611527799</v>
      </c>
      <c r="E25" s="321">
        <v>-756218.12611527799</v>
      </c>
      <c r="F25" s="322">
        <v>-531253.63820354873</v>
      </c>
      <c r="G25" s="283">
        <v>0</v>
      </c>
      <c r="H25" s="284">
        <v>0</v>
      </c>
      <c r="I25" s="433">
        <v>-1181.090998738131</v>
      </c>
      <c r="J25" s="323">
        <v>-532434.72920228681</v>
      </c>
      <c r="L25" s="269"/>
    </row>
    <row r="26" spans="1:12" ht="17.25" customHeight="1" x14ac:dyDescent="0.25">
      <c r="A26" s="287">
        <f t="shared" si="0"/>
        <v>18</v>
      </c>
      <c r="B26" s="291" t="s">
        <v>317</v>
      </c>
      <c r="C26" s="279">
        <v>8271.7752610000825</v>
      </c>
      <c r="D26" s="320">
        <v>-26930.69391213396</v>
      </c>
      <c r="E26" s="321">
        <v>-26930.69391213396</v>
      </c>
      <c r="F26" s="322">
        <v>-26930.69391213396</v>
      </c>
      <c r="G26" s="283">
        <v>0</v>
      </c>
      <c r="H26" s="284">
        <v>0</v>
      </c>
      <c r="I26" s="433">
        <v>-472.91623271300341</v>
      </c>
      <c r="J26" s="323">
        <v>-27403.610144846964</v>
      </c>
      <c r="L26" s="269"/>
    </row>
    <row r="27" spans="1:12" ht="17.25" customHeight="1" x14ac:dyDescent="0.25">
      <c r="A27" s="287">
        <f t="shared" si="0"/>
        <v>19</v>
      </c>
      <c r="B27" s="291" t="s">
        <v>253</v>
      </c>
      <c r="C27" s="279">
        <v>0</v>
      </c>
      <c r="D27" s="320">
        <v>0</v>
      </c>
      <c r="E27" s="321">
        <v>0</v>
      </c>
      <c r="F27" s="322">
        <v>-26306.693158500413</v>
      </c>
      <c r="G27" s="283">
        <v>0</v>
      </c>
      <c r="H27" s="284">
        <v>0</v>
      </c>
      <c r="I27" s="433">
        <v>0</v>
      </c>
      <c r="J27" s="323">
        <v>-26306.693158500413</v>
      </c>
      <c r="L27" s="269"/>
    </row>
    <row r="28" spans="1:12" ht="17.25" customHeight="1" x14ac:dyDescent="0.25">
      <c r="A28" s="287">
        <f t="shared" si="0"/>
        <v>20</v>
      </c>
      <c r="B28" s="291" t="s">
        <v>318</v>
      </c>
      <c r="C28" s="279">
        <v>31197</v>
      </c>
      <c r="D28" s="320">
        <v>-69411.798619705703</v>
      </c>
      <c r="E28" s="321">
        <v>-69411.798619705703</v>
      </c>
      <c r="F28" s="322">
        <v>-69411.798619705703</v>
      </c>
      <c r="G28" s="283">
        <v>0</v>
      </c>
      <c r="H28" s="284">
        <v>0</v>
      </c>
      <c r="I28" s="433">
        <v>-66.142075000079785</v>
      </c>
      <c r="J28" s="323">
        <v>-69477.940694705787</v>
      </c>
      <c r="L28" s="269"/>
    </row>
    <row r="29" spans="1:12" ht="17.25" customHeight="1" x14ac:dyDescent="0.25">
      <c r="A29" s="287">
        <f t="shared" si="0"/>
        <v>21</v>
      </c>
      <c r="B29" s="291" t="s">
        <v>319</v>
      </c>
      <c r="C29" s="279">
        <v>118912</v>
      </c>
      <c r="D29" s="320">
        <v>-285189.58502739901</v>
      </c>
      <c r="E29" s="321">
        <v>-285189.58502739901</v>
      </c>
      <c r="F29" s="322">
        <v>-285189.58502739901</v>
      </c>
      <c r="G29" s="283">
        <v>0</v>
      </c>
      <c r="H29" s="284">
        <v>0</v>
      </c>
      <c r="I29" s="433">
        <v>-612.24320467851749</v>
      </c>
      <c r="J29" s="323">
        <v>-285801.82823207759</v>
      </c>
      <c r="L29" s="269"/>
    </row>
    <row r="30" spans="1:12" ht="17.25" customHeight="1" x14ac:dyDescent="0.25">
      <c r="A30" s="287">
        <f t="shared" si="0"/>
        <v>22</v>
      </c>
      <c r="B30" s="291" t="s">
        <v>349</v>
      </c>
      <c r="C30" s="279">
        <v>663832</v>
      </c>
      <c r="D30" s="320">
        <v>-2430568.8332493454</v>
      </c>
      <c r="E30" s="321">
        <v>-2430568.8332493454</v>
      </c>
      <c r="F30" s="322">
        <v>-2430568.8332493454</v>
      </c>
      <c r="G30" s="283">
        <v>0</v>
      </c>
      <c r="H30" s="284">
        <v>0</v>
      </c>
      <c r="I30" s="433">
        <v>-15445.718460981268</v>
      </c>
      <c r="J30" s="323">
        <v>-2446014.5517103267</v>
      </c>
      <c r="L30" s="269"/>
    </row>
    <row r="31" spans="1:12" ht="17.25" customHeight="1" x14ac:dyDescent="0.25">
      <c r="A31" s="287">
        <f t="shared" si="0"/>
        <v>23</v>
      </c>
      <c r="B31" s="291" t="s">
        <v>321</v>
      </c>
      <c r="C31" s="279">
        <v>1965</v>
      </c>
      <c r="D31" s="320">
        <v>-4855.2811520540636</v>
      </c>
      <c r="E31" s="321">
        <v>-4855.2811520540636</v>
      </c>
      <c r="F31" s="322">
        <v>-4855.2811520540636</v>
      </c>
      <c r="G31" s="283">
        <v>0</v>
      </c>
      <c r="H31" s="284">
        <v>0</v>
      </c>
      <c r="I31" s="433">
        <v>3.0340887494694471</v>
      </c>
      <c r="J31" s="323">
        <v>-4852.2470633045941</v>
      </c>
      <c r="L31" s="269"/>
    </row>
    <row r="32" spans="1:12" ht="17.25" customHeight="1" x14ac:dyDescent="0.25">
      <c r="A32" s="287">
        <f t="shared" si="0"/>
        <v>24</v>
      </c>
      <c r="B32" s="291" t="s">
        <v>350</v>
      </c>
      <c r="C32" s="279">
        <v>18022.027347623778</v>
      </c>
      <c r="D32" s="320">
        <v>-50530.953588436605</v>
      </c>
      <c r="E32" s="321">
        <v>-50530.953588436605</v>
      </c>
      <c r="F32" s="322">
        <v>-50530.953588436605</v>
      </c>
      <c r="G32" s="283">
        <v>0</v>
      </c>
      <c r="H32" s="284">
        <v>0</v>
      </c>
      <c r="I32" s="433">
        <v>-402.26393458868552</v>
      </c>
      <c r="J32" s="323">
        <v>-50933.217523025291</v>
      </c>
      <c r="L32" s="269"/>
    </row>
    <row r="33" spans="1:12" ht="17.25" customHeight="1" x14ac:dyDescent="0.25">
      <c r="A33" s="287">
        <f t="shared" si="0"/>
        <v>25</v>
      </c>
      <c r="B33" s="291" t="s">
        <v>260</v>
      </c>
      <c r="C33" s="279">
        <v>2004</v>
      </c>
      <c r="D33" s="320">
        <v>-6899.2545563684707</v>
      </c>
      <c r="E33" s="321">
        <v>-6899.2545563684707</v>
      </c>
      <c r="F33" s="322">
        <v>-6899.2545563684707</v>
      </c>
      <c r="G33" s="283">
        <v>0</v>
      </c>
      <c r="H33" s="284">
        <v>0</v>
      </c>
      <c r="I33" s="433">
        <v>-138.24451593564572</v>
      </c>
      <c r="J33" s="323">
        <v>-7037.4990723041165</v>
      </c>
      <c r="L33" s="269"/>
    </row>
    <row r="34" spans="1:12" ht="17.25" customHeight="1" x14ac:dyDescent="0.25">
      <c r="A34" s="287">
        <f t="shared" si="0"/>
        <v>26</v>
      </c>
      <c r="B34" s="291" t="s">
        <v>322</v>
      </c>
      <c r="C34" s="279">
        <v>2692.7553851431508</v>
      </c>
      <c r="D34" s="320">
        <v>-6988.2883072440336</v>
      </c>
      <c r="E34" s="321">
        <v>-6988.2883072440336</v>
      </c>
      <c r="F34" s="322">
        <v>-6988.2883072440336</v>
      </c>
      <c r="G34" s="283">
        <v>0</v>
      </c>
      <c r="H34" s="284">
        <v>0</v>
      </c>
      <c r="I34" s="433">
        <v>195.67026550343417</v>
      </c>
      <c r="J34" s="323">
        <v>-6792.6180417405994</v>
      </c>
      <c r="L34" s="269"/>
    </row>
    <row r="35" spans="1:12" ht="17.25" customHeight="1" x14ac:dyDescent="0.25">
      <c r="A35" s="287">
        <f t="shared" si="0"/>
        <v>27</v>
      </c>
      <c r="B35" s="291" t="s">
        <v>323</v>
      </c>
      <c r="C35" s="279">
        <v>822</v>
      </c>
      <c r="D35" s="320">
        <v>-3009.032799345383</v>
      </c>
      <c r="E35" s="321">
        <v>-3009.032799345383</v>
      </c>
      <c r="F35" s="322">
        <v>-3009.032799345383</v>
      </c>
      <c r="G35" s="283">
        <v>0</v>
      </c>
      <c r="H35" s="284">
        <v>0</v>
      </c>
      <c r="I35" s="433">
        <v>-53.110797661882771</v>
      </c>
      <c r="J35" s="323">
        <v>-3062.1435970072657</v>
      </c>
      <c r="L35" s="269"/>
    </row>
    <row r="36" spans="1:12" ht="17.25" customHeight="1" x14ac:dyDescent="0.25">
      <c r="A36" s="287">
        <f t="shared" si="0"/>
        <v>28</v>
      </c>
      <c r="B36" s="291" t="s">
        <v>325</v>
      </c>
      <c r="C36" s="279">
        <v>0</v>
      </c>
      <c r="D36" s="320">
        <v>0</v>
      </c>
      <c r="E36" s="321">
        <v>0</v>
      </c>
      <c r="F36" s="322">
        <v>-11187.900590209087</v>
      </c>
      <c r="G36" s="283">
        <v>0</v>
      </c>
      <c r="H36" s="284">
        <v>0</v>
      </c>
      <c r="I36" s="433">
        <v>0</v>
      </c>
      <c r="J36" s="323">
        <v>-11187.900590209087</v>
      </c>
      <c r="L36" s="269"/>
    </row>
    <row r="37" spans="1:12" ht="17.25" customHeight="1" x14ac:dyDescent="0.25">
      <c r="A37" s="287">
        <f t="shared" si="0"/>
        <v>29</v>
      </c>
      <c r="B37" s="291" t="s">
        <v>326</v>
      </c>
      <c r="C37" s="279">
        <v>147</v>
      </c>
      <c r="D37" s="320">
        <v>-538.11170499242235</v>
      </c>
      <c r="E37" s="321">
        <v>-538.11170499242235</v>
      </c>
      <c r="F37" s="322">
        <v>-538.11170499242235</v>
      </c>
      <c r="G37" s="283">
        <v>0</v>
      </c>
      <c r="H37" s="284">
        <v>0</v>
      </c>
      <c r="I37" s="433">
        <v>-83.421635578564292</v>
      </c>
      <c r="J37" s="323">
        <v>-621.53334057098664</v>
      </c>
      <c r="L37" s="269"/>
    </row>
    <row r="38" spans="1:12" ht="17.25" customHeight="1" x14ac:dyDescent="0.25">
      <c r="A38" s="287">
        <f t="shared" si="0"/>
        <v>30</v>
      </c>
      <c r="B38" s="291" t="s">
        <v>343</v>
      </c>
      <c r="C38" s="279">
        <v>79311.011036120777</v>
      </c>
      <c r="D38" s="320">
        <v>-290450.02301755478</v>
      </c>
      <c r="E38" s="321">
        <v>-290450.02301755478</v>
      </c>
      <c r="F38" s="322">
        <v>-290450.02301755478</v>
      </c>
      <c r="G38" s="283">
        <v>1500</v>
      </c>
      <c r="H38" s="284">
        <v>0</v>
      </c>
      <c r="I38" s="433">
        <v>-1165.3615423234878</v>
      </c>
      <c r="J38" s="323">
        <v>-264334.68227625987</v>
      </c>
      <c r="L38" s="269"/>
    </row>
    <row r="39" spans="1:12" ht="17.25" customHeight="1" x14ac:dyDescent="0.25">
      <c r="A39" s="287">
        <f t="shared" si="0"/>
        <v>31</v>
      </c>
      <c r="B39" s="291" t="s">
        <v>284</v>
      </c>
      <c r="C39" s="279">
        <v>17629.841179285155</v>
      </c>
      <c r="D39" s="320">
        <v>-60933.674350908535</v>
      </c>
      <c r="E39" s="321">
        <v>-60933.674350908535</v>
      </c>
      <c r="F39" s="322">
        <v>-54021.113570439928</v>
      </c>
      <c r="G39" s="283">
        <v>0</v>
      </c>
      <c r="H39" s="284">
        <v>0</v>
      </c>
      <c r="I39" s="433">
        <v>-89.632147603231715</v>
      </c>
      <c r="J39" s="323">
        <v>-54110.745718043159</v>
      </c>
      <c r="L39" s="269"/>
    </row>
    <row r="40" spans="1:12" ht="17.25" customHeight="1" x14ac:dyDescent="0.25">
      <c r="A40" s="287">
        <f t="shared" si="0"/>
        <v>32</v>
      </c>
      <c r="B40" s="291" t="s">
        <v>351</v>
      </c>
      <c r="C40" s="279">
        <v>0</v>
      </c>
      <c r="D40" s="320">
        <v>0</v>
      </c>
      <c r="E40" s="321">
        <v>0</v>
      </c>
      <c r="F40" s="322">
        <v>0</v>
      </c>
      <c r="G40" s="283">
        <v>0</v>
      </c>
      <c r="H40" s="284">
        <v>0</v>
      </c>
      <c r="I40" s="433">
        <v>56.156994563374553</v>
      </c>
      <c r="J40" s="323">
        <v>56.156994563374553</v>
      </c>
      <c r="L40" s="269"/>
    </row>
    <row r="41" spans="1:12" ht="18" customHeight="1" x14ac:dyDescent="0.25">
      <c r="A41" s="287">
        <f t="shared" si="0"/>
        <v>33</v>
      </c>
      <c r="B41" s="291" t="s">
        <v>352</v>
      </c>
      <c r="C41" s="279">
        <v>20</v>
      </c>
      <c r="D41" s="320">
        <v>-73.212476869717293</v>
      </c>
      <c r="E41" s="321">
        <v>-73.212476869717293</v>
      </c>
      <c r="F41" s="322">
        <v>-73.212476869717293</v>
      </c>
      <c r="G41" s="283">
        <v>0</v>
      </c>
      <c r="H41" s="284">
        <v>0</v>
      </c>
      <c r="I41" s="433">
        <v>-0.46537530924376824</v>
      </c>
      <c r="J41" s="323">
        <v>-73.677852178961061</v>
      </c>
      <c r="L41" s="269"/>
    </row>
    <row r="42" spans="1:12" ht="18" customHeight="1" x14ac:dyDescent="0.25">
      <c r="A42" s="287">
        <f t="shared" si="0"/>
        <v>34</v>
      </c>
      <c r="B42" s="291" t="s">
        <v>327</v>
      </c>
      <c r="C42" s="279">
        <v>17509.557254539137</v>
      </c>
      <c r="D42" s="320">
        <v>-39960.477062890706</v>
      </c>
      <c r="E42" s="321">
        <v>-39960.477062890706</v>
      </c>
      <c r="F42" s="322">
        <v>-39960.477062890706</v>
      </c>
      <c r="G42" s="283">
        <v>0</v>
      </c>
      <c r="H42" s="284">
        <v>0</v>
      </c>
      <c r="I42" s="433">
        <v>112.16699043697008</v>
      </c>
      <c r="J42" s="323">
        <v>-39848.310072453736</v>
      </c>
      <c r="L42" s="269"/>
    </row>
    <row r="43" spans="1:12" ht="18" customHeight="1" x14ac:dyDescent="0.25">
      <c r="A43" s="287">
        <f t="shared" si="0"/>
        <v>35</v>
      </c>
      <c r="B43" s="291" t="s">
        <v>296</v>
      </c>
      <c r="C43" s="279">
        <v>8963.1019305213485</v>
      </c>
      <c r="D43" s="320">
        <v>-33945.135555054767</v>
      </c>
      <c r="E43" s="321">
        <v>-33945.135555054767</v>
      </c>
      <c r="F43" s="322">
        <v>-33945.135555054767</v>
      </c>
      <c r="G43" s="283">
        <v>0</v>
      </c>
      <c r="H43" s="284">
        <v>0</v>
      </c>
      <c r="I43" s="433">
        <v>-978.70269222987554</v>
      </c>
      <c r="J43" s="323">
        <v>-34923.838247284642</v>
      </c>
      <c r="L43" s="269"/>
    </row>
    <row r="44" spans="1:12" ht="18" customHeight="1" x14ac:dyDescent="0.25">
      <c r="A44" s="287">
        <f t="shared" si="0"/>
        <v>36</v>
      </c>
      <c r="B44" s="291" t="s">
        <v>328</v>
      </c>
      <c r="C44" s="279">
        <v>166.01923413088002</v>
      </c>
      <c r="D44" s="320">
        <v>-607.73396693676136</v>
      </c>
      <c r="E44" s="321">
        <v>-607.73396693676136</v>
      </c>
      <c r="F44" s="322">
        <v>-607.73396693676136</v>
      </c>
      <c r="G44" s="283">
        <v>0</v>
      </c>
      <c r="H44" s="284">
        <v>0</v>
      </c>
      <c r="I44" s="433">
        <v>-120.6829908980078</v>
      </c>
      <c r="J44" s="323">
        <v>-728.41695783476916</v>
      </c>
      <c r="L44" s="269"/>
    </row>
    <row r="45" spans="1:12" ht="18" customHeight="1" thickBot="1" x14ac:dyDescent="0.3">
      <c r="A45" s="301">
        <f t="shared" si="0"/>
        <v>37</v>
      </c>
      <c r="B45" s="324" t="s">
        <v>353</v>
      </c>
      <c r="C45" s="303">
        <v>80.319167612735995</v>
      </c>
      <c r="D45" s="325">
        <v>-294.01826005211922</v>
      </c>
      <c r="E45" s="326">
        <v>-294.01826005211922</v>
      </c>
      <c r="F45" s="327">
        <v>-294.01826005211922</v>
      </c>
      <c r="G45" s="307">
        <v>0</v>
      </c>
      <c r="H45" s="308">
        <v>0</v>
      </c>
      <c r="I45" s="434">
        <v>0</v>
      </c>
      <c r="J45" s="328">
        <v>-294.01826005211922</v>
      </c>
      <c r="L45" s="269"/>
    </row>
    <row r="46" spans="1:12" s="134" customFormat="1" ht="18.600000000000001" customHeight="1" thickBot="1" x14ac:dyDescent="0.25"/>
    <row r="47" spans="1:12" ht="15.75" thickBot="1" x14ac:dyDescent="0.3">
      <c r="B47" s="311" t="s">
        <v>13</v>
      </c>
      <c r="D47" s="312">
        <f>SUM(D9:D45)</f>
        <v>-6073457.9583333312</v>
      </c>
      <c r="E47" s="312">
        <f t="shared" ref="E47:J47" si="1">SUM(E9:E45)</f>
        <v>-6073457.9583333312</v>
      </c>
      <c r="F47" s="312">
        <f t="shared" si="1"/>
        <v>-5621950.1446265625</v>
      </c>
      <c r="G47" s="312">
        <f t="shared" si="1"/>
        <v>1500</v>
      </c>
      <c r="H47" s="312">
        <f t="shared" si="1"/>
        <v>0</v>
      </c>
      <c r="I47" s="312">
        <f t="shared" si="1"/>
        <v>-8767.424893473486</v>
      </c>
      <c r="J47" s="431">
        <f t="shared" si="1"/>
        <v>-5603436.8672364205</v>
      </c>
    </row>
    <row r="49" spans="1:10" x14ac:dyDescent="0.25">
      <c r="A49" s="313" t="str">
        <f>'RE07'!A65</f>
        <v>** LOS AJUSTES CORRESPONDEN AL PEAJE DEL MES DE OCTUBRE 2022, CONSIDERANDO LOS VALORES DEL SISTEMA DE MEDICIÓN OFICIAL DE DICHO MES.</v>
      </c>
    </row>
    <row r="50" spans="1:10" x14ac:dyDescent="0.25">
      <c r="J50" s="269"/>
    </row>
  </sheetData>
  <mergeCells count="5">
    <mergeCell ref="A1:J1"/>
    <mergeCell ref="A2:J2"/>
    <mergeCell ref="A3:J3"/>
    <mergeCell ref="A4:J4"/>
    <mergeCell ref="A6:B7"/>
  </mergeCells>
  <printOptions horizontalCentered="1"/>
  <pageMargins left="0.39370078740157483" right="0.39370078740157483" top="0.39370078740157483" bottom="0.39370078740157483" header="0" footer="0"/>
  <pageSetup paperSize="9" scale="53" orientation="landscape" r:id="rId1"/>
  <headerFooter alignWithMargins="0">
    <oddFooter>&amp;L&amp;F&amp;R&amp;D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Caratula</vt:lpstr>
      <vt:lpstr>RE01</vt:lpstr>
      <vt:lpstr>RE02</vt:lpstr>
      <vt:lpstr>RE03</vt:lpstr>
      <vt:lpstr>RE04</vt:lpstr>
      <vt:lpstr>RE05</vt:lpstr>
      <vt:lpstr>RE06</vt:lpstr>
      <vt:lpstr>RE07</vt:lpstr>
      <vt:lpstr>RE08</vt:lpstr>
      <vt:lpstr>RE09</vt:lpstr>
      <vt:lpstr>RE10</vt:lpstr>
    </vt:vector>
  </TitlesOfParts>
  <Company>AMM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cdepaz</dc:creator>
  <cp:lastModifiedBy>Mauricio Yanes</cp:lastModifiedBy>
  <cp:lastPrinted>2017-03-15T22:08:49Z</cp:lastPrinted>
  <dcterms:created xsi:type="dcterms:W3CDTF">2008-04-09T14:40:46Z</dcterms:created>
  <dcterms:modified xsi:type="dcterms:W3CDTF">2022-12-16T17:03:37Z</dcterms:modified>
</cp:coreProperties>
</file>