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codeName="ThisWorkbook" defaultThemeVersion="124226"/>
  <mc:AlternateContent xmlns:mc="http://schemas.openxmlformats.org/markup-compatibility/2006">
    <mc:Choice Requires="x15">
      <x15ac:absPath xmlns:x15ac="http://schemas.microsoft.com/office/spreadsheetml/2010/11/ac" url="https://amm365-my.sharepoint.com/personal/mauricio_yanes_amm_org_gt/Documents/ARCHIVOS PARA LIQUIDACIONES/2021/11 NOVIEMBRE/Archivos ITE 11-2021 VO/"/>
    </mc:Choice>
  </mc:AlternateContent>
  <xr:revisionPtr revIDLastSave="64" documentId="13_ncr:1_{802C4E25-68BD-412D-BE9B-4EFC1EE128B8}" xr6:coauthVersionLast="47" xr6:coauthVersionMax="47" xr10:uidLastSave="{C1B7D438-0FEA-4801-B066-69C303A13EAA}"/>
  <bookViews>
    <workbookView xWindow="-120" yWindow="-120" windowWidth="20730" windowHeight="11160" xr2:uid="{00000000-000D-0000-FFFF-FFFF00000000}"/>
  </bookViews>
  <sheets>
    <sheet name="Caratula" sheetId="11" r:id="rId1"/>
    <sheet name="RE01" sheetId="252" r:id="rId2"/>
    <sheet name="RE02" sheetId="253" r:id="rId3"/>
    <sheet name="RE03" sheetId="330" r:id="rId4"/>
    <sheet name="RE04" sheetId="329" r:id="rId5"/>
    <sheet name="RE05" sheetId="331" r:id="rId6"/>
    <sheet name="RE06" sheetId="332" r:id="rId7"/>
    <sheet name="RE07" sheetId="333" r:id="rId8"/>
    <sheet name="RE08" sheetId="334" r:id="rId9"/>
    <sheet name="RE09" sheetId="335" r:id="rId10"/>
    <sheet name="RE10" sheetId="128" r:id="rId11"/>
  </sheets>
  <definedNames>
    <definedName name="_Fill" localSheetId="0" hidden="1">#REF!</definedName>
    <definedName name="_Fill" localSheetId="3" hidden="1">#REF!</definedName>
    <definedName name="_Fill" localSheetId="4" hidden="1">#REF!</definedName>
    <definedName name="_Fill" hidden="1">#REF!</definedName>
    <definedName name="_Fill1" localSheetId="3" hidden="1">#REF!</definedName>
    <definedName name="_Fill1" localSheetId="4" hidden="1">#REF!</definedName>
    <definedName name="_Fill1" hidden="1">#REF!</definedName>
    <definedName name="_xlnm._FilterDatabase" localSheetId="3" hidden="1">'RE03'!$A$10:$F$10</definedName>
    <definedName name="_xlnm._FilterDatabase" localSheetId="4" hidden="1">'RE04'!$C$9:$L$9</definedName>
    <definedName name="_xlnm._FilterDatabase" localSheetId="5" hidden="1">'RE05'!$A$6:$K$58</definedName>
    <definedName name="as" localSheetId="3" hidden="1">#REF!</definedName>
    <definedName name="as" localSheetId="4" hidden="1">#REF!</definedName>
    <definedName name="as" hidden="1">#REF!</definedName>
    <definedName name="asd" localSheetId="3" hidden="1">#REF!</definedName>
    <definedName name="asd" localSheetId="4" hidden="1">#REF!</definedName>
    <definedName name="asd" hidden="1">#REF!</definedName>
    <definedName name="asdf" localSheetId="3" hidden="1">#REF!</definedName>
    <definedName name="asdf" localSheetId="4" hidden="1">#REF!</definedName>
    <definedName name="asdf" hidden="1">#REF!</definedName>
    <definedName name="SAD" localSheetId="3" hidden="1">#REF!</definedName>
    <definedName name="SAD" localSheetId="4" hidden="1">#REF!</definedName>
    <definedName name="SAD" hidden="1">#REF!</definedName>
    <definedName name="sadere" localSheetId="3" hidden="1">#REF!</definedName>
    <definedName name="sadere" hidden="1">#N/A</definedName>
    <definedName name="sd" localSheetId="3" hidden="1">#REF!</definedName>
    <definedName name="sd" localSheetId="4" hidden="1">#REF!</definedName>
    <definedName name="sd" hidden="1">#REF!</definedName>
    <definedName name="SDF" localSheetId="3" hidden="1">#REF!</definedName>
    <definedName name="SDF" localSheetId="4" hidden="1">#REF!</definedName>
    <definedName name="SDF" hidden="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7" i="329" l="1"/>
  <c r="A11" i="333"/>
  <c r="A12" i="333" s="1"/>
  <c r="A13" i="333" s="1"/>
  <c r="A14" i="333" s="1"/>
  <c r="A15" i="333" s="1"/>
  <c r="A16" i="333" s="1"/>
  <c r="A17" i="333" s="1"/>
  <c r="A18" i="333" s="1"/>
  <c r="A19" i="333" s="1"/>
  <c r="A10" i="333"/>
  <c r="I65" i="253" l="1"/>
  <c r="I66" i="253"/>
  <c r="I67" i="253"/>
  <c r="A64" i="253"/>
  <c r="A65" i="253"/>
  <c r="A66" i="253" s="1"/>
  <c r="A67" i="253" s="1"/>
  <c r="A68" i="253" s="1"/>
  <c r="C70" i="253"/>
  <c r="D70" i="253"/>
  <c r="E70" i="253"/>
  <c r="F70" i="253"/>
  <c r="G70" i="253"/>
  <c r="H70" i="253"/>
  <c r="H38" i="335" l="1"/>
  <c r="G38" i="335"/>
  <c r="F38" i="335"/>
  <c r="E38" i="335"/>
  <c r="A50" i="334"/>
  <c r="J48" i="334"/>
  <c r="I48" i="334"/>
  <c r="H48" i="334"/>
  <c r="G48" i="334"/>
  <c r="F48" i="334"/>
  <c r="E48" i="334"/>
  <c r="D48" i="334"/>
  <c r="A13" i="334"/>
  <c r="A14" i="334" s="1"/>
  <c r="A15" i="334" s="1"/>
  <c r="A16" i="334" s="1"/>
  <c r="A17" i="334" s="1"/>
  <c r="A18" i="334" s="1"/>
  <c r="A19" i="334" s="1"/>
  <c r="A20" i="334" s="1"/>
  <c r="A21" i="334" s="1"/>
  <c r="A22" i="334" s="1"/>
  <c r="A23" i="334" s="1"/>
  <c r="A24" i="334" s="1"/>
  <c r="A25" i="334" s="1"/>
  <c r="A26" i="334" s="1"/>
  <c r="A27" i="334" s="1"/>
  <c r="A28" i="334" s="1"/>
  <c r="A29" i="334" s="1"/>
  <c r="A30" i="334" s="1"/>
  <c r="A31" i="334" s="1"/>
  <c r="A32" i="334" s="1"/>
  <c r="A33" i="334" s="1"/>
  <c r="A34" i="334" s="1"/>
  <c r="A35" i="334" s="1"/>
  <c r="A36" i="334" s="1"/>
  <c r="A37" i="334" s="1"/>
  <c r="A38" i="334" s="1"/>
  <c r="A39" i="334" s="1"/>
  <c r="A40" i="334" s="1"/>
  <c r="A41" i="334" s="1"/>
  <c r="A42" i="334" s="1"/>
  <c r="A43" i="334" s="1"/>
  <c r="A44" i="334" s="1"/>
  <c r="A45" i="334" s="1"/>
  <c r="A46" i="334" s="1"/>
  <c r="A12" i="334"/>
  <c r="A11" i="334"/>
  <c r="A10" i="334"/>
  <c r="A3" i="334"/>
  <c r="A2" i="334"/>
  <c r="A1" i="334"/>
  <c r="J61" i="333"/>
  <c r="I61" i="333"/>
  <c r="H61" i="333"/>
  <c r="G61" i="333"/>
  <c r="F61" i="333"/>
  <c r="E61" i="333"/>
  <c r="D61" i="333"/>
  <c r="A20" i="333"/>
  <c r="A21" i="333" s="1"/>
  <c r="A22" i="333" s="1"/>
  <c r="A23" i="333" s="1"/>
  <c r="A24" i="333" s="1"/>
  <c r="A25" i="333" s="1"/>
  <c r="A26" i="333" s="1"/>
  <c r="A27" i="333" s="1"/>
  <c r="A28" i="333" s="1"/>
  <c r="A29" i="333" s="1"/>
  <c r="A30" i="333" s="1"/>
  <c r="A31" i="333" s="1"/>
  <c r="A32" i="333" s="1"/>
  <c r="A33" i="333" s="1"/>
  <c r="A34" i="333" s="1"/>
  <c r="A35" i="333" s="1"/>
  <c r="A36" i="333" s="1"/>
  <c r="A37" i="333" s="1"/>
  <c r="A38" i="333" s="1"/>
  <c r="A39" i="333" s="1"/>
  <c r="A40" i="333" s="1"/>
  <c r="A41" i="333" s="1"/>
  <c r="A42" i="333" s="1"/>
  <c r="A43" i="333" s="1"/>
  <c r="A44" i="333" s="1"/>
  <c r="A45" i="333" s="1"/>
  <c r="A46" i="333" s="1"/>
  <c r="A47" i="333" s="1"/>
  <c r="A48" i="333" s="1"/>
  <c r="A49" i="333" s="1"/>
  <c r="A50" i="333" s="1"/>
  <c r="A51" i="333" s="1"/>
  <c r="A52" i="333" s="1"/>
  <c r="A53" i="333" s="1"/>
  <c r="A54" i="333" s="1"/>
  <c r="A55" i="333" s="1"/>
  <c r="A56" i="333" s="1"/>
  <c r="A57" i="333" s="1"/>
  <c r="A58" i="333" s="1"/>
  <c r="A59" i="333" s="1"/>
  <c r="E155" i="330"/>
  <c r="D155" i="330"/>
  <c r="C155" i="330"/>
  <c r="F153" i="330"/>
  <c r="F152" i="330"/>
  <c r="F151" i="330"/>
  <c r="F150" i="330"/>
  <c r="F149" i="330"/>
  <c r="F148" i="330"/>
  <c r="F147" i="330"/>
  <c r="F146" i="330"/>
  <c r="F145" i="330"/>
  <c r="F144" i="330"/>
  <c r="F143" i="330"/>
  <c r="F142" i="330"/>
  <c r="F141" i="330"/>
  <c r="F140" i="330"/>
  <c r="F139" i="330"/>
  <c r="F138" i="330"/>
  <c r="F137" i="330"/>
  <c r="F136" i="330"/>
  <c r="F135" i="330"/>
  <c r="F134" i="330"/>
  <c r="F133" i="330"/>
  <c r="F132" i="330"/>
  <c r="F131" i="330"/>
  <c r="F130" i="330"/>
  <c r="F129" i="330"/>
  <c r="F128" i="330"/>
  <c r="F127" i="330"/>
  <c r="F126" i="330"/>
  <c r="F125" i="330"/>
  <c r="F124" i="330"/>
  <c r="F123" i="330"/>
  <c r="F122" i="330"/>
  <c r="F121" i="330"/>
  <c r="F120" i="330"/>
  <c r="F119" i="330"/>
  <c r="F118" i="330"/>
  <c r="F117" i="330"/>
  <c r="F116" i="330"/>
  <c r="F115" i="330"/>
  <c r="F114" i="330"/>
  <c r="F113" i="330"/>
  <c r="F112" i="330"/>
  <c r="F111" i="330"/>
  <c r="F110" i="330"/>
  <c r="F109" i="330"/>
  <c r="F108" i="330"/>
  <c r="F107" i="330"/>
  <c r="F106" i="330"/>
  <c r="F105" i="330"/>
  <c r="F104" i="330"/>
  <c r="F103" i="330"/>
  <c r="F102" i="330"/>
  <c r="F101" i="330"/>
  <c r="F100" i="330"/>
  <c r="F99" i="330"/>
  <c r="F98" i="330"/>
  <c r="F97" i="330"/>
  <c r="F96" i="330"/>
  <c r="F95" i="330"/>
  <c r="F94" i="330"/>
  <c r="F93" i="330"/>
  <c r="F92" i="330"/>
  <c r="F91" i="330"/>
  <c r="F90" i="330"/>
  <c r="F89" i="330"/>
  <c r="F88" i="330"/>
  <c r="F87" i="330"/>
  <c r="F86" i="330"/>
  <c r="F85" i="330"/>
  <c r="F84" i="330"/>
  <c r="F83" i="330"/>
  <c r="F82" i="330"/>
  <c r="F81" i="330"/>
  <c r="F80" i="330"/>
  <c r="F79" i="330"/>
  <c r="F78" i="330"/>
  <c r="F77" i="330"/>
  <c r="F76" i="330"/>
  <c r="F75" i="330"/>
  <c r="F74" i="330"/>
  <c r="F73" i="330"/>
  <c r="F72" i="330"/>
  <c r="F71" i="330"/>
  <c r="F70" i="330"/>
  <c r="F69" i="330"/>
  <c r="F68" i="330"/>
  <c r="F67" i="330"/>
  <c r="F66" i="330"/>
  <c r="F65" i="330"/>
  <c r="F64" i="330"/>
  <c r="F63" i="330"/>
  <c r="F62" i="330"/>
  <c r="F61" i="330"/>
  <c r="F60" i="330"/>
  <c r="F59" i="330"/>
  <c r="F58" i="330"/>
  <c r="F57" i="330"/>
  <c r="F56" i="330"/>
  <c r="F55" i="330"/>
  <c r="F54" i="330"/>
  <c r="F53" i="330"/>
  <c r="F52" i="330"/>
  <c r="F51" i="330"/>
  <c r="F50" i="330"/>
  <c r="F49" i="330"/>
  <c r="F48" i="330"/>
  <c r="F47" i="330"/>
  <c r="F46" i="330"/>
  <c r="F45" i="330"/>
  <c r="F44" i="330"/>
  <c r="F43" i="330"/>
  <c r="F42" i="330"/>
  <c r="F41" i="330"/>
  <c r="F40" i="330"/>
  <c r="F39" i="330"/>
  <c r="F38" i="330"/>
  <c r="F37" i="330"/>
  <c r="F36" i="330"/>
  <c r="F35" i="330"/>
  <c r="F34" i="330"/>
  <c r="F33" i="330"/>
  <c r="F32" i="330"/>
  <c r="F31" i="330"/>
  <c r="F30" i="330"/>
  <c r="F29" i="330"/>
  <c r="F28" i="330"/>
  <c r="F27" i="330"/>
  <c r="F26" i="330"/>
  <c r="F25" i="330"/>
  <c r="F24" i="330"/>
  <c r="F23" i="330"/>
  <c r="F22" i="330"/>
  <c r="F21" i="330"/>
  <c r="F20" i="330"/>
  <c r="F19" i="330"/>
  <c r="F18" i="330"/>
  <c r="F17" i="330"/>
  <c r="F16" i="330"/>
  <c r="F15" i="330"/>
  <c r="F14" i="330"/>
  <c r="F13" i="330"/>
  <c r="F12" i="330"/>
  <c r="F11" i="330"/>
  <c r="F155" i="330" s="1"/>
  <c r="I121" i="252"/>
  <c r="A120" i="252"/>
  <c r="A121" i="252" s="1"/>
  <c r="A122" i="252" s="1"/>
  <c r="L154" i="329" l="1"/>
  <c r="K157" i="329" l="1"/>
  <c r="J157" i="329"/>
  <c r="I157" i="329"/>
  <c r="H157" i="329"/>
  <c r="G157" i="329"/>
  <c r="F157" i="329"/>
  <c r="E157" i="329"/>
  <c r="D157" i="329"/>
  <c r="C157" i="329"/>
  <c r="L155" i="329"/>
  <c r="L153" i="329"/>
  <c r="L152" i="329"/>
  <c r="L151" i="329"/>
  <c r="L150" i="329"/>
  <c r="L149" i="329"/>
  <c r="L148" i="329"/>
  <c r="L147" i="329"/>
  <c r="L146" i="329"/>
  <c r="L145" i="329"/>
  <c r="L144" i="329"/>
  <c r="L143" i="329"/>
  <c r="L142" i="329"/>
  <c r="L141" i="329"/>
  <c r="L140" i="329"/>
  <c r="L139" i="329"/>
  <c r="L138" i="329"/>
  <c r="L137" i="329"/>
  <c r="L136" i="329"/>
  <c r="L135" i="329"/>
  <c r="L134" i="329"/>
  <c r="L133" i="329"/>
  <c r="L132" i="329"/>
  <c r="L131" i="329"/>
  <c r="L130" i="329"/>
  <c r="L129" i="329"/>
  <c r="L128" i="329"/>
  <c r="L127" i="329"/>
  <c r="L126" i="329"/>
  <c r="L125" i="329"/>
  <c r="L124" i="329"/>
  <c r="L123" i="329"/>
  <c r="L122" i="329"/>
  <c r="L121" i="329"/>
  <c r="L120" i="329"/>
  <c r="L119" i="329"/>
  <c r="L118" i="329"/>
  <c r="L117" i="329"/>
  <c r="L116" i="329"/>
  <c r="L115" i="329"/>
  <c r="L114" i="329"/>
  <c r="L113" i="329"/>
  <c r="L112" i="329"/>
  <c r="L111" i="329"/>
  <c r="L110" i="329"/>
  <c r="L109" i="329"/>
  <c r="L108" i="329"/>
  <c r="L107" i="329"/>
  <c r="L106" i="329"/>
  <c r="L105" i="329"/>
  <c r="L104" i="329"/>
  <c r="L103" i="329"/>
  <c r="L102" i="329"/>
  <c r="L101" i="329"/>
  <c r="L100" i="329"/>
  <c r="L99" i="329"/>
  <c r="L98" i="329"/>
  <c r="L97" i="329"/>
  <c r="L96" i="329"/>
  <c r="L95" i="329"/>
  <c r="L94" i="329"/>
  <c r="L93" i="329"/>
  <c r="L92" i="329"/>
  <c r="L91" i="329"/>
  <c r="L90" i="329"/>
  <c r="L89" i="329"/>
  <c r="L88" i="329"/>
  <c r="L87" i="329"/>
  <c r="L86" i="329"/>
  <c r="L85" i="329"/>
  <c r="L84" i="329"/>
  <c r="L83" i="329"/>
  <c r="L82" i="329"/>
  <c r="L81" i="329"/>
  <c r="L80" i="329"/>
  <c r="L79" i="329"/>
  <c r="L78" i="329"/>
  <c r="L77" i="329"/>
  <c r="L76" i="329"/>
  <c r="L75" i="329"/>
  <c r="L74" i="329"/>
  <c r="L73" i="329"/>
  <c r="L72" i="329"/>
  <c r="L71" i="329"/>
  <c r="L70" i="329"/>
  <c r="L69" i="329"/>
  <c r="L68" i="329"/>
  <c r="L67" i="329"/>
  <c r="L66" i="329"/>
  <c r="L65" i="329"/>
  <c r="L64" i="329"/>
  <c r="L63" i="329"/>
  <c r="L62" i="329"/>
  <c r="L61" i="329"/>
  <c r="L60" i="329"/>
  <c r="L59" i="329"/>
  <c r="L58" i="329"/>
  <c r="L57" i="329"/>
  <c r="L56" i="329"/>
  <c r="L55" i="329"/>
  <c r="L54" i="329"/>
  <c r="L53" i="329"/>
  <c r="L52" i="329"/>
  <c r="L51" i="329"/>
  <c r="L50" i="329"/>
  <c r="L49" i="329"/>
  <c r="L48" i="329"/>
  <c r="L47" i="329"/>
  <c r="L46" i="329"/>
  <c r="L45" i="329"/>
  <c r="L44" i="329"/>
  <c r="L43" i="329"/>
  <c r="L42" i="329"/>
  <c r="L41" i="329"/>
  <c r="L40" i="329"/>
  <c r="L39" i="329"/>
  <c r="L38" i="329"/>
  <c r="L37" i="329"/>
  <c r="L36" i="329"/>
  <c r="L35" i="329"/>
  <c r="L34" i="329"/>
  <c r="L33" i="329"/>
  <c r="L32" i="329"/>
  <c r="L31" i="329"/>
  <c r="L30" i="329"/>
  <c r="L29" i="329"/>
  <c r="L28" i="329"/>
  <c r="L27" i="329"/>
  <c r="L26" i="329"/>
  <c r="L25" i="329"/>
  <c r="L24" i="329"/>
  <c r="L23" i="329"/>
  <c r="L22" i="329"/>
  <c r="L21" i="329"/>
  <c r="L20" i="329"/>
  <c r="L19" i="329"/>
  <c r="L18" i="329"/>
  <c r="L17" i="329"/>
  <c r="L16" i="329"/>
  <c r="L15" i="329"/>
  <c r="L14" i="329"/>
  <c r="L13" i="329"/>
  <c r="L12" i="329"/>
  <c r="L11" i="329"/>
  <c r="A11" i="329"/>
  <c r="A12" i="329" s="1"/>
  <c r="A13" i="329" s="1"/>
  <c r="A14" i="329" s="1"/>
  <c r="A15" i="329" s="1"/>
  <c r="A16" i="329" s="1"/>
  <c r="A17" i="329" s="1"/>
  <c r="A18" i="329" s="1"/>
  <c r="A19" i="329" s="1"/>
  <c r="A20" i="329" s="1"/>
  <c r="A21" i="329" s="1"/>
  <c r="A22" i="329" s="1"/>
  <c r="A23" i="329" s="1"/>
  <c r="A24" i="329" s="1"/>
  <c r="A25" i="329" s="1"/>
  <c r="A26" i="329" s="1"/>
  <c r="A27" i="329" s="1"/>
  <c r="A28" i="329" s="1"/>
  <c r="A29" i="329" s="1"/>
  <c r="A30" i="329" s="1"/>
  <c r="A31" i="329" s="1"/>
  <c r="A32" i="329" s="1"/>
  <c r="A33" i="329" s="1"/>
  <c r="A34" i="329" s="1"/>
  <c r="A35" i="329" s="1"/>
  <c r="A36" i="329" s="1"/>
  <c r="A37" i="329" s="1"/>
  <c r="A38" i="329" s="1"/>
  <c r="A39" i="329" s="1"/>
  <c r="A40" i="329" s="1"/>
  <c r="A41" i="329" s="1"/>
  <c r="A42" i="329" s="1"/>
  <c r="A43" i="329" s="1"/>
  <c r="A44" i="329" s="1"/>
  <c r="A45" i="329" s="1"/>
  <c r="A46" i="329" s="1"/>
  <c r="A47" i="329" s="1"/>
  <c r="A48" i="329" s="1"/>
  <c r="A49" i="329" s="1"/>
  <c r="A50" i="329" s="1"/>
  <c r="A51" i="329" s="1"/>
  <c r="A52" i="329" s="1"/>
  <c r="A53" i="329" s="1"/>
  <c r="A54" i="329" s="1"/>
  <c r="A55" i="329" s="1"/>
  <c r="A56" i="329" s="1"/>
  <c r="A58" i="329" s="1"/>
  <c r="A59" i="329" s="1"/>
  <c r="A60" i="329" s="1"/>
  <c r="A61" i="329" s="1"/>
  <c r="A62" i="329" s="1"/>
  <c r="A63" i="329" s="1"/>
  <c r="A64" i="329" s="1"/>
  <c r="A65" i="329" s="1"/>
  <c r="A66" i="329" s="1"/>
  <c r="A67" i="329" s="1"/>
  <c r="A68" i="329" s="1"/>
  <c r="A69" i="329" s="1"/>
  <c r="A70" i="329" s="1"/>
  <c r="A71" i="329" s="1"/>
  <c r="A72" i="329" s="1"/>
  <c r="A73" i="329" s="1"/>
  <c r="A74" i="329" s="1"/>
  <c r="A75" i="329" s="1"/>
  <c r="A76" i="329" s="1"/>
  <c r="A77" i="329" s="1"/>
  <c r="A78" i="329" s="1"/>
  <c r="A79" i="329" s="1"/>
  <c r="A80" i="329" s="1"/>
  <c r="A81" i="329" s="1"/>
  <c r="A82" i="329" s="1"/>
  <c r="A83" i="329" s="1"/>
  <c r="A84" i="329" s="1"/>
  <c r="A85" i="329" s="1"/>
  <c r="A86" i="329" s="1"/>
  <c r="A87" i="329" s="1"/>
  <c r="A88" i="329" s="1"/>
  <c r="A89" i="329" s="1"/>
  <c r="A90" i="329" s="1"/>
  <c r="A91" i="329" s="1"/>
  <c r="A92" i="329" s="1"/>
  <c r="A93" i="329" s="1"/>
  <c r="A94" i="329" s="1"/>
  <c r="A95" i="329" s="1"/>
  <c r="A96" i="329" s="1"/>
  <c r="A97" i="329" s="1"/>
  <c r="A98" i="329" s="1"/>
  <c r="A99" i="329" s="1"/>
  <c r="A100" i="329" s="1"/>
  <c r="A101" i="329" s="1"/>
  <c r="A102" i="329" s="1"/>
  <c r="A103" i="329" s="1"/>
  <c r="A104" i="329" s="1"/>
  <c r="A105" i="329" s="1"/>
  <c r="A106" i="329" s="1"/>
  <c r="A107" i="329" s="1"/>
  <c r="A108" i="329" s="1"/>
  <c r="A109" i="329" s="1"/>
  <c r="A110" i="329" s="1"/>
  <c r="A111" i="329" s="1"/>
  <c r="A112" i="329" s="1"/>
  <c r="A113" i="329" s="1"/>
  <c r="A114" i="329" s="1"/>
  <c r="A115" i="329" s="1"/>
  <c r="A116" i="329" s="1"/>
  <c r="A117" i="329" s="1"/>
  <c r="A118" i="329" s="1"/>
  <c r="A119" i="329" s="1"/>
  <c r="A120" i="329" s="1"/>
  <c r="A121" i="329" s="1"/>
  <c r="A122" i="329" s="1"/>
  <c r="A123" i="329" s="1"/>
  <c r="A124" i="329" s="1"/>
  <c r="A125" i="329" s="1"/>
  <c r="A126" i="329" s="1"/>
  <c r="A127" i="329" s="1"/>
  <c r="A128" i="329" s="1"/>
  <c r="A129" i="329" s="1"/>
  <c r="A130" i="329" s="1"/>
  <c r="A131" i="329" s="1"/>
  <c r="A132" i="329" s="1"/>
  <c r="A133" i="329" s="1"/>
  <c r="A134" i="329" s="1"/>
  <c r="A135" i="329" s="1"/>
  <c r="A136" i="329" s="1"/>
  <c r="A137" i="329" s="1"/>
  <c r="A138" i="329" s="1"/>
  <c r="A139" i="329" s="1"/>
  <c r="A140" i="329" s="1"/>
  <c r="A141" i="329" s="1"/>
  <c r="A142" i="329" s="1"/>
  <c r="A143" i="329" s="1"/>
  <c r="A144" i="329" s="1"/>
  <c r="A145" i="329" s="1"/>
  <c r="A146" i="329" s="1"/>
  <c r="A147" i="329" s="1"/>
  <c r="A148" i="329" s="1"/>
  <c r="A149" i="329" s="1"/>
  <c r="A150" i="329" s="1"/>
  <c r="A151" i="329" s="1"/>
  <c r="A152" i="329" s="1"/>
  <c r="A153" i="329" s="1"/>
  <c r="A154" i="329" s="1"/>
  <c r="A155" i="329" s="1"/>
  <c r="L10" i="329"/>
  <c r="L157" i="329" l="1"/>
  <c r="I68" i="253"/>
  <c r="I122" i="252" l="1"/>
  <c r="I120" i="252"/>
  <c r="I119" i="252"/>
  <c r="I118" i="252"/>
  <c r="I117" i="252"/>
  <c r="I116" i="252"/>
  <c r="I115" i="252"/>
  <c r="I114" i="252"/>
  <c r="I113" i="252"/>
  <c r="I112" i="252"/>
  <c r="I111" i="252"/>
  <c r="I110" i="252"/>
  <c r="I109" i="252"/>
  <c r="I108" i="252"/>
  <c r="I107" i="252"/>
  <c r="I106" i="252"/>
  <c r="I105" i="252"/>
  <c r="I104" i="252"/>
  <c r="I103" i="252"/>
  <c r="I102" i="252"/>
  <c r="I101" i="252"/>
  <c r="I100" i="252"/>
  <c r="I99" i="252"/>
  <c r="I98" i="252"/>
  <c r="I97" i="252"/>
  <c r="I96" i="252"/>
  <c r="I95" i="252"/>
  <c r="I94" i="252"/>
  <c r="I93" i="252"/>
  <c r="I92" i="252"/>
  <c r="I91" i="252"/>
  <c r="I90" i="252"/>
  <c r="I89" i="252"/>
  <c r="I88" i="252"/>
  <c r="I87" i="252"/>
  <c r="I86" i="252"/>
  <c r="I85" i="252"/>
  <c r="I84" i="252"/>
  <c r="I83" i="252"/>
  <c r="I82" i="252"/>
  <c r="I81" i="252"/>
  <c r="I80" i="252"/>
  <c r="I79" i="252"/>
  <c r="I78" i="252"/>
  <c r="I77" i="252"/>
  <c r="I76" i="252"/>
  <c r="I75" i="252"/>
  <c r="I74" i="252"/>
  <c r="I73" i="252"/>
  <c r="I72" i="252"/>
  <c r="I71" i="252"/>
  <c r="I70" i="252"/>
  <c r="I69" i="252"/>
  <c r="I68" i="252"/>
  <c r="I67" i="252"/>
  <c r="I66" i="252"/>
  <c r="I65" i="252"/>
  <c r="I64" i="252"/>
  <c r="I63" i="252"/>
  <c r="I62" i="252"/>
  <c r="I61" i="252"/>
  <c r="I60" i="252"/>
  <c r="I59" i="252"/>
  <c r="I58" i="252"/>
  <c r="I57" i="252"/>
  <c r="I56" i="252"/>
  <c r="I55" i="252"/>
  <c r="I54" i="252"/>
  <c r="I53" i="252"/>
  <c r="I52" i="252"/>
  <c r="I51" i="252"/>
  <c r="I50" i="252"/>
  <c r="I49" i="252"/>
  <c r="I48" i="252"/>
  <c r="I47" i="252"/>
  <c r="I46" i="252"/>
  <c r="I45" i="252"/>
  <c r="I44" i="252"/>
  <c r="I43" i="252"/>
  <c r="I42" i="252"/>
  <c r="I41" i="252"/>
  <c r="I40" i="252"/>
  <c r="I39" i="252"/>
  <c r="I38" i="252"/>
  <c r="I37" i="252"/>
  <c r="I36" i="252"/>
  <c r="I35" i="252"/>
  <c r="I34" i="252"/>
  <c r="I33" i="252"/>
  <c r="I32" i="252"/>
  <c r="I31" i="252"/>
  <c r="I30" i="252"/>
  <c r="I29" i="252"/>
  <c r="I28" i="252"/>
  <c r="I27" i="252"/>
  <c r="I26" i="252"/>
  <c r="I25" i="252"/>
  <c r="I24" i="252"/>
  <c r="I23" i="252"/>
  <c r="I22" i="252"/>
  <c r="I21" i="252"/>
  <c r="I20" i="252"/>
  <c r="I19" i="252"/>
  <c r="I18" i="252"/>
  <c r="I17" i="252"/>
  <c r="I16" i="252"/>
  <c r="I15" i="252"/>
  <c r="I14" i="252"/>
  <c r="I13" i="252"/>
  <c r="I12" i="252"/>
  <c r="I11" i="252"/>
  <c r="I10" i="252"/>
  <c r="I11" i="128" l="1"/>
  <c r="I64" i="253" l="1"/>
  <c r="I63" i="253" l="1"/>
  <c r="I62" i="253"/>
  <c r="I61" i="253" l="1"/>
  <c r="I59" i="253" l="1"/>
  <c r="I60" i="253"/>
  <c r="I58" i="253" l="1"/>
  <c r="I57" i="253"/>
  <c r="I56" i="253"/>
  <c r="I55" i="253"/>
  <c r="I54" i="253"/>
  <c r="I53" i="253"/>
  <c r="I52" i="253"/>
  <c r="I51" i="253"/>
  <c r="I50" i="253"/>
  <c r="I49" i="253"/>
  <c r="I48" i="253"/>
  <c r="I47" i="253"/>
  <c r="I46" i="253"/>
  <c r="I45" i="253"/>
  <c r="I44" i="253"/>
  <c r="I43" i="253"/>
  <c r="I42" i="253"/>
  <c r="I41" i="253"/>
  <c r="I40" i="253"/>
  <c r="I39" i="253"/>
  <c r="I38" i="253"/>
  <c r="I37" i="253"/>
  <c r="I36" i="253"/>
  <c r="I35" i="253"/>
  <c r="I34" i="253"/>
  <c r="I33" i="253"/>
  <c r="I32" i="253"/>
  <c r="I31" i="253"/>
  <c r="I30" i="253"/>
  <c r="I29" i="253"/>
  <c r="I28" i="253"/>
  <c r="I27" i="253"/>
  <c r="I26" i="253"/>
  <c r="I25" i="253"/>
  <c r="I24" i="253"/>
  <c r="I23" i="253"/>
  <c r="I22" i="253"/>
  <c r="I21" i="253"/>
  <c r="I20" i="253"/>
  <c r="I19" i="253"/>
  <c r="I18" i="253"/>
  <c r="I17" i="253"/>
  <c r="I16" i="253"/>
  <c r="I15" i="253"/>
  <c r="I14" i="253"/>
  <c r="I13" i="253"/>
  <c r="I12" i="253"/>
  <c r="I11" i="253"/>
  <c r="A11" i="253"/>
  <c r="A12" i="253" s="1"/>
  <c r="A13" i="253" s="1"/>
  <c r="A14" i="253" s="1"/>
  <c r="A15" i="253" s="1"/>
  <c r="A16" i="253" s="1"/>
  <c r="A17" i="253" s="1"/>
  <c r="A18" i="253" s="1"/>
  <c r="A19" i="253" s="1"/>
  <c r="A20" i="253" s="1"/>
  <c r="A21" i="253" s="1"/>
  <c r="A22" i="253" s="1"/>
  <c r="A23" i="253" s="1"/>
  <c r="A24" i="253" s="1"/>
  <c r="A25" i="253" s="1"/>
  <c r="A26" i="253" s="1"/>
  <c r="A27" i="253" s="1"/>
  <c r="A28" i="253" s="1"/>
  <c r="A29" i="253" s="1"/>
  <c r="A30" i="253" s="1"/>
  <c r="A31" i="253" s="1"/>
  <c r="A32" i="253" s="1"/>
  <c r="A33" i="253" s="1"/>
  <c r="A34" i="253" s="1"/>
  <c r="A35" i="253" s="1"/>
  <c r="A36" i="253" s="1"/>
  <c r="A37" i="253" s="1"/>
  <c r="A38" i="253" s="1"/>
  <c r="A39" i="253" s="1"/>
  <c r="A40" i="253" s="1"/>
  <c r="A41" i="253" s="1"/>
  <c r="A42" i="253" s="1"/>
  <c r="A43" i="253" s="1"/>
  <c r="A44" i="253" s="1"/>
  <c r="A45" i="253" s="1"/>
  <c r="A46" i="253" s="1"/>
  <c r="A47" i="253" s="1"/>
  <c r="A48" i="253" s="1"/>
  <c r="A49" i="253" s="1"/>
  <c r="A50" i="253" s="1"/>
  <c r="A51" i="253" s="1"/>
  <c r="A52" i="253" s="1"/>
  <c r="A53" i="253" s="1"/>
  <c r="A54" i="253" s="1"/>
  <c r="A55" i="253" s="1"/>
  <c r="A56" i="253" s="1"/>
  <c r="A57" i="253" s="1"/>
  <c r="A58" i="253" s="1"/>
  <c r="A59" i="253" s="1"/>
  <c r="A60" i="253" s="1"/>
  <c r="A61" i="253" s="1"/>
  <c r="A62" i="253" s="1"/>
  <c r="A63" i="253" s="1"/>
  <c r="I10" i="253"/>
  <c r="A3" i="253"/>
  <c r="A2" i="253"/>
  <c r="A1" i="253"/>
  <c r="H124" i="252"/>
  <c r="G124" i="252"/>
  <c r="F124" i="252"/>
  <c r="E124" i="252"/>
  <c r="D124" i="252"/>
  <c r="C124" i="252"/>
  <c r="A11" i="252"/>
  <c r="A12" i="252" s="1"/>
  <c r="A13" i="252" s="1"/>
  <c r="A14" i="252" s="1"/>
  <c r="A15" i="252" s="1"/>
  <c r="A16" i="252" s="1"/>
  <c r="A17" i="252" s="1"/>
  <c r="A18" i="252" s="1"/>
  <c r="A19" i="252" s="1"/>
  <c r="A20" i="252" s="1"/>
  <c r="A21" i="252" s="1"/>
  <c r="A22" i="252" s="1"/>
  <c r="A23" i="252" s="1"/>
  <c r="A24" i="252" s="1"/>
  <c r="A25" i="252" s="1"/>
  <c r="A26" i="252" s="1"/>
  <c r="A27" i="252" s="1"/>
  <c r="A28" i="252" s="1"/>
  <c r="A29" i="252" s="1"/>
  <c r="A30" i="252" s="1"/>
  <c r="A31" i="252" s="1"/>
  <c r="A32" i="252" s="1"/>
  <c r="A33" i="252" s="1"/>
  <c r="A34" i="252" s="1"/>
  <c r="A35" i="252" s="1"/>
  <c r="A36" i="252" s="1"/>
  <c r="A37" i="252" s="1"/>
  <c r="A38" i="252" s="1"/>
  <c r="A39" i="252" s="1"/>
  <c r="A40" i="252" s="1"/>
  <c r="A41" i="252" s="1"/>
  <c r="A42" i="252" s="1"/>
  <c r="A43" i="252" s="1"/>
  <c r="A44" i="252" s="1"/>
  <c r="A45" i="252" s="1"/>
  <c r="A46" i="252" s="1"/>
  <c r="A47" i="252" s="1"/>
  <c r="A48" i="252" s="1"/>
  <c r="A49" i="252" s="1"/>
  <c r="A50" i="252" s="1"/>
  <c r="A51" i="252" s="1"/>
  <c r="A52" i="252" s="1"/>
  <c r="A53" i="252" s="1"/>
  <c r="A54" i="252" s="1"/>
  <c r="A55" i="252" s="1"/>
  <c r="A56" i="252" s="1"/>
  <c r="A57" i="252" s="1"/>
  <c r="A58" i="252" s="1"/>
  <c r="A59" i="252" s="1"/>
  <c r="A60" i="252" s="1"/>
  <c r="A61" i="252" s="1"/>
  <c r="A62" i="252" s="1"/>
  <c r="A63" i="252" s="1"/>
  <c r="A64" i="252" s="1"/>
  <c r="A65" i="252" s="1"/>
  <c r="A66" i="252" s="1"/>
  <c r="A67" i="252" s="1"/>
  <c r="A68" i="252" s="1"/>
  <c r="A69" i="252" s="1"/>
  <c r="A70" i="252" s="1"/>
  <c r="A71" i="252" s="1"/>
  <c r="A72" i="252" s="1"/>
  <c r="A73" i="252" s="1"/>
  <c r="A74" i="252" s="1"/>
  <c r="A75" i="252" s="1"/>
  <c r="A76" i="252" s="1"/>
  <c r="A77" i="252" s="1"/>
  <c r="A78" i="252" s="1"/>
  <c r="A79" i="252" s="1"/>
  <c r="A80" i="252" s="1"/>
  <c r="A81" i="252" s="1"/>
  <c r="A82" i="252" s="1"/>
  <c r="A83" i="252" s="1"/>
  <c r="A84" i="252" s="1"/>
  <c r="A85" i="252" s="1"/>
  <c r="A86" i="252" s="1"/>
  <c r="A87" i="252" s="1"/>
  <c r="A88" i="252" s="1"/>
  <c r="A89" i="252" s="1"/>
  <c r="A90" i="252" s="1"/>
  <c r="A91" i="252" s="1"/>
  <c r="A92" i="252" s="1"/>
  <c r="A93" i="252" s="1"/>
  <c r="A94" i="252" s="1"/>
  <c r="A95" i="252" s="1"/>
  <c r="A96" i="252" s="1"/>
  <c r="A97" i="252" s="1"/>
  <c r="A98" i="252" s="1"/>
  <c r="A99" i="252" s="1"/>
  <c r="A100" i="252" s="1"/>
  <c r="A101" i="252" s="1"/>
  <c r="A102" i="252" s="1"/>
  <c r="A103" i="252" s="1"/>
  <c r="A104" i="252" s="1"/>
  <c r="A105" i="252" s="1"/>
  <c r="A106" i="252" s="1"/>
  <c r="A107" i="252" s="1"/>
  <c r="A108" i="252" s="1"/>
  <c r="A109" i="252" s="1"/>
  <c r="A110" i="252" s="1"/>
  <c r="A111" i="252" s="1"/>
  <c r="A112" i="252" s="1"/>
  <c r="A113" i="252" s="1"/>
  <c r="A114" i="252" s="1"/>
  <c r="A115" i="252" s="1"/>
  <c r="A116" i="252" s="1"/>
  <c r="A117" i="252" s="1"/>
  <c r="A118" i="252" s="1"/>
  <c r="A119" i="252" s="1"/>
  <c r="A3" i="329" l="1"/>
  <c r="A3" i="128"/>
  <c r="A1" i="329"/>
  <c r="A1" i="128"/>
  <c r="A2" i="128"/>
  <c r="A2" i="329"/>
  <c r="I70" i="253"/>
  <c r="I124" i="252"/>
  <c r="C13" i="128" l="1"/>
  <c r="D13" i="128"/>
  <c r="E13" i="128"/>
  <c r="F13" i="128"/>
  <c r="G13" i="128"/>
  <c r="H13" i="128"/>
  <c r="I10" i="128" l="1"/>
  <c r="I13" i="128" l="1"/>
</calcChain>
</file>

<file path=xl/sharedStrings.xml><?xml version="1.0" encoding="utf-8"?>
<sst xmlns="http://schemas.openxmlformats.org/spreadsheetml/2006/main" count="929" uniqueCount="389">
  <si>
    <t>US$</t>
  </si>
  <si>
    <t>INFORME DE TRANSACCIONES ECONÓMICAS</t>
  </si>
  <si>
    <t>PARTICIPANTES PRODUCTORES (TRANSACCIONES LOCALES)</t>
  </si>
  <si>
    <t>Agente o Participante</t>
  </si>
  <si>
    <t>Transacciones de Energía</t>
  </si>
  <si>
    <t>Transacciones por Servicios Complementarios</t>
  </si>
  <si>
    <t>Transacciones de Potencia</t>
  </si>
  <si>
    <t>Resultado Neto Total</t>
  </si>
  <si>
    <t>Resultado en el Mercado de Oportunidad</t>
  </si>
  <si>
    <t>Excedente de Precios Nodales</t>
  </si>
  <si>
    <t>Resultado por Generación Forzada</t>
  </si>
  <si>
    <t>Desvíos de Potencia</t>
  </si>
  <si>
    <t>Crédito por Remanente de Desvíos de Potencia</t>
  </si>
  <si>
    <t>TOTALES</t>
  </si>
  <si>
    <t>PARTICIPANTES CONSUMIDORES (TRANSACCIONES LOCALES)</t>
  </si>
  <si>
    <t>AJUSTES POR CONDICIONES CONTRACTUALES INFORMADAS AL AMM</t>
  </si>
  <si>
    <t>RESULTADOS POR TRANSACCIONES EN EL MERCADO ELÉCTRICO REGIONAL Y CON MÉXICO, Y POR INTERCONEXIONES</t>
  </si>
  <si>
    <t>PARTICIPANTE</t>
  </si>
  <si>
    <t>RESULTADOS POR INTERCONEXIÓN MER</t>
  </si>
  <si>
    <t>RESULTADOS POR INTERCONEXIÓN MÉXICO</t>
  </si>
  <si>
    <t>RESULTADO NETO TOTAL</t>
  </si>
  <si>
    <t xml:space="preserve">RESULTADO TRANSACCIONES </t>
  </si>
  <si>
    <t>TRANSMISIÓN REGIONAL</t>
  </si>
  <si>
    <t>DESVIACIONES NORMALES MER</t>
  </si>
  <si>
    <t>DESVIACIONES GRAVES MER COMPENSABLES</t>
  </si>
  <si>
    <t>DESVIACIONES GRAVES MER BONIFICABLES</t>
  </si>
  <si>
    <t>ENERGÍA INADVERTIDA</t>
  </si>
  <si>
    <t>ENERGÍA COMPENSABLE</t>
  </si>
  <si>
    <t>ENERGÍA BONIFICABLE</t>
  </si>
  <si>
    <t>ENERGÍA DE EMERGENCIA</t>
  </si>
  <si>
    <t>Guatemala, 16 de diciembre del 2021</t>
  </si>
  <si>
    <t>No. 11-2021</t>
  </si>
  <si>
    <t>Periodo del 1 al 30 de Noviembre de 2021</t>
  </si>
  <si>
    <t>Versión Original</t>
  </si>
  <si>
    <t>INFORME DE TRANSACCIONES ECONÓMICAS 11-2021</t>
  </si>
  <si>
    <t>VERSIÓN ORIGINAL</t>
  </si>
  <si>
    <t>PERIODO DEL 1 AL 30 DE NOVIEMBRE DEL 2021</t>
  </si>
  <si>
    <t>* LOS RESULTADOS POR DESVIACIONES EN EL MERCADO ELÉCTRICO REGIONAL, CORRESPONDEN AL MES DE OCTUBRE 2021 INCLUÍDO EN EL DOCUMENTO DE TRANSACCIONES ECONÓMICAS REGIONAL DE NOVIEMBRE 2021.</t>
  </si>
  <si>
    <t>PERÍODO DEL 1 AL 30 DE NOVIEMBRE DE 2021</t>
  </si>
  <si>
    <t>COSTOS DIFERENCIALES DE LOS CONTRATOS EXISTENTES Y SOBRECOSTO POR</t>
  </si>
  <si>
    <t>CONTRATOS DE LICITACIÓN ABIERTA PARA EL MES DE NOVIEMBRE DE 2021</t>
  </si>
  <si>
    <t>AGENTE O PARTICIPANTE</t>
  </si>
  <si>
    <t>COSTOS DIFERENCIALES DE LOS CONTRATOS EXISTENTES</t>
  </si>
  <si>
    <t>CARGO DEL SALDO PRECIO DE LA POTENCIA Y DE LA ENERGÍA EXCEDENTE DE LOS CONTRATOS POR LICITACIÓN</t>
  </si>
  <si>
    <t>TOTAL</t>
  </si>
  <si>
    <t>SALDO DE PRECIO DE LA POTENCIA</t>
  </si>
  <si>
    <t>SALDO DE ENERGÍA UTILIZADA Y ENERGÍA EXCEDENTE</t>
  </si>
  <si>
    <t>AGEN, S. A.</t>
  </si>
  <si>
    <t>AGENCIAS J. I. COHEN</t>
  </si>
  <si>
    <t>AGRICOLA LA ENTRADA, S. A.</t>
  </si>
  <si>
    <t>AGRO COMERCIALIZADORA DEL POLOCHIC, S. A.</t>
  </si>
  <si>
    <t>AGROFORESTAL EL CEDRO, S. A.</t>
  </si>
  <si>
    <t>AGROGENERADORA, S. A.</t>
  </si>
  <si>
    <t>AGROINDUSTRIAL PIEDRA NEGRA, S. A.</t>
  </si>
  <si>
    <t>AGROPECUARIA ALTORR, S. A.</t>
  </si>
  <si>
    <t>AGROPROP, S. A.</t>
  </si>
  <si>
    <t>AGUILAR, ARIMANY, ASOCIADOS CONSULTORES, S. A.</t>
  </si>
  <si>
    <t>ALTERNATIVA DE ENERGIA RENOVABLE, S. A.</t>
  </si>
  <si>
    <t>ANACAPRI, S. A.</t>
  </si>
  <si>
    <t>BIOMASS ENERGY, S. A.</t>
  </si>
  <si>
    <t>CAUDALES RENOVABLES S. A.</t>
  </si>
  <si>
    <t>CENTRAL AGRO INDUSTRIAL GUATEMALTECA, S. A.</t>
  </si>
  <si>
    <t>CENTRAL COMERCIALIZADORA DE ENERGIA ELECTRICA, S.A.</t>
  </si>
  <si>
    <t>CINCO M, S. A.</t>
  </si>
  <si>
    <t>COMERCIA INTERNACIONAL, S. A.</t>
  </si>
  <si>
    <t>COMERCIALIZADORA COMERTITLAN, S. A.</t>
  </si>
  <si>
    <t>COMERCIALIZADORA CENTROAMERICANA DE ENERGIA LA CEIBA, S. A.</t>
  </si>
  <si>
    <t>COMERCIALIZADORA DE ELECTRICIDAD CENTROAMERICANA, S.A.</t>
  </si>
  <si>
    <t>COMERCIALIZADORA DE ENERGIA PARA EL DESARROLLO, S. A.</t>
  </si>
  <si>
    <t>COMERCIALIZADORA DE ENERGÍA SAN DIEGO, S. A.</t>
  </si>
  <si>
    <t>COMERCIALIZADORA ELECTRICA DE GUATEMALA, S.A.</t>
  </si>
  <si>
    <t>COMERCIALIZADORA ELECTRICA DEL PACIFICO, S. A.</t>
  </si>
  <si>
    <t>COMERCIALIZADORA ELECTRICA LA UNION, S. A.</t>
  </si>
  <si>
    <t>COMERCIALIZADORA ELECTRONOVA, S. A.</t>
  </si>
  <si>
    <t>COMERCIALIZADORA GUATEMALTECA MAYORISTA DE ELECTRICIDAD S.A.</t>
  </si>
  <si>
    <t>COMPANIA AGRICOLA INDUSTRIAL SANTA ANA, S. A.</t>
  </si>
  <si>
    <t>COMPAÑÍA AGRÍCOLA, O.V., S. A.</t>
  </si>
  <si>
    <t>COMPAÑÍA DE MONTAJES ELECTROMECANICOS, S. A.</t>
  </si>
  <si>
    <t>COMPAÑIA ELECTRICA LA LIBERTAD, S. A.</t>
  </si>
  <si>
    <t>COMPRA DE MATERIAS PRIMAS, S. A.</t>
  </si>
  <si>
    <t>CONSORCIO ENERGÉTICO MAAYAT'AAN, S. A.</t>
  </si>
  <si>
    <t>CONCEPCION, S.A.</t>
  </si>
  <si>
    <t>CONSTRUCTORA S &amp; M</t>
  </si>
  <si>
    <t>CORALITO, S. A.</t>
  </si>
  <si>
    <t>CORPORACIÓN DE ELECTRICIDAD CENTROAMERICANA, S. A.</t>
  </si>
  <si>
    <t>COVA ENERGY, S. A.</t>
  </si>
  <si>
    <t>CUESTAMORAS COMERCIALIZADORA ELÉCTRICA, S.A.</t>
  </si>
  <si>
    <t>DESARROLLOS LAS UVITAS, S. A.</t>
  </si>
  <si>
    <t>DISTRIBUIDORA DE ELECTRICIDAD DE OCCIDENTE, S. A.</t>
  </si>
  <si>
    <t>DISTRIBUIDORA DE ELECTRICIDAD DE ORIENTE, S. A.</t>
  </si>
  <si>
    <t>ECONOENERGÍA, S. A.</t>
  </si>
  <si>
    <t>ELECTRO GENERACION, S. A.</t>
  </si>
  <si>
    <t>EMPRESA DE COMERCIALIZACION DE ENERGIA ELECTRICA DEL INDE</t>
  </si>
  <si>
    <t>EMPRESA DE GENERACION DE ENERGIA ELECTRICA DEL INDE</t>
  </si>
  <si>
    <t>EMPRESA DE GENERACIÓN DE ENERGÍA ELÉCTRICA DEL INDE (DEMANDA PUNTOS EEMS)</t>
  </si>
  <si>
    <t>EMPRESA DE TRANSPORTE Y CONTROL DE ENERGIA ELECTRICA</t>
  </si>
  <si>
    <t>EMPRESA ELECTRICA DE GUATEMALA, S. A.</t>
  </si>
  <si>
    <t>EMPRESA MUNICIPAL RURAL DE ELECTRICIDAD DE PLAYA GRANDE</t>
  </si>
  <si>
    <t>EMPRESA PROPIETARIA DE LA RED, S. A., SUCURSAL GUATEMALA</t>
  </si>
  <si>
    <t>ENERGÍA DE LA TIERRA, S. A.</t>
  </si>
  <si>
    <t>ENEL GREEN POWER GUATEMALA, S. A.</t>
  </si>
  <si>
    <t>ENERGIA DEL CARIBE, S. A.</t>
  </si>
  <si>
    <t>ENERGIA LIMPIA DE GUATEMALA, S. A.</t>
  </si>
  <si>
    <t>ENERGIAS DEL OCOSITO, S. A.</t>
  </si>
  <si>
    <t>ENERGIAS RENOVABLES AMLO, S. A.</t>
  </si>
  <si>
    <t>ENERGIAS SAN JOSE, S. A.</t>
  </si>
  <si>
    <t>ENTRE RIOS SUSTAINABLE WOODS, S. A.</t>
  </si>
  <si>
    <t>ENTRE RIOS, S. A.</t>
  </si>
  <si>
    <t>EOLICO SAN ANTONIO EL SITIO, S.A.</t>
  </si>
  <si>
    <t>ESI, S. A.</t>
  </si>
  <si>
    <t>GENEPAL, S. A.</t>
  </si>
  <si>
    <t>GENERADORA  DEL ATLANTICO, S. A.</t>
  </si>
  <si>
    <t>GENERADORA DE ENERGIA EL PRADO, S. A.</t>
  </si>
  <si>
    <t>GENERADORA DE OCCIDENTE, LTDA.</t>
  </si>
  <si>
    <t>GENERADORA DEL ESTE, S. A.</t>
  </si>
  <si>
    <t>GENERADORA ELECTRICA DEL NORTE LTDA.</t>
  </si>
  <si>
    <t>GENERADORA ELECTRICA LA PAZ, S. A.</t>
  </si>
  <si>
    <t>GENERADORA ELECTRICA LAS VICTORIAS, S. A.</t>
  </si>
  <si>
    <t>GENERADORA MONTECRISTO S. A.</t>
  </si>
  <si>
    <t>GRUPO CUTZÁN, S. A.</t>
  </si>
  <si>
    <t>GRUPO GENERADOR DE ORIENTE, S. A.</t>
  </si>
  <si>
    <t>GUATEMALA DE MOLDEADOS, S. A.</t>
  </si>
  <si>
    <t>HIDRO JUMINA, S. A.</t>
  </si>
  <si>
    <t>HIDRO VICTORIA, S. A.</t>
  </si>
  <si>
    <t>HIDRO XACBAL</t>
  </si>
  <si>
    <t>HIDROELECTRICA CANDELARIA, S. A.</t>
  </si>
  <si>
    <t>HIDROELÉCTRICA CARMEN AMALIA, S. A.</t>
  </si>
  <si>
    <t>HIDROELÉCTRICA CHOLIVÁ, S. A.</t>
  </si>
  <si>
    <t>HIDROELECTRICA EL BROTE, S. A.</t>
  </si>
  <si>
    <t>HIDROELECTRICA EL COROZO</t>
  </si>
  <si>
    <t>HIDROELECTRICA EL COBANO, S. A.</t>
  </si>
  <si>
    <t>HIDROELECTRICA MAXANAL, S.A.</t>
  </si>
  <si>
    <t>HIDROELECTRICA RAAXHA, S. A.</t>
  </si>
  <si>
    <t>HIDROELECTRICA SAC-JA, S. A.</t>
  </si>
  <si>
    <t>HIDROELECTRICA SAMUC, S. A.</t>
  </si>
  <si>
    <t>HIDROELECTRICA SANTA ANITA, S.A.</t>
  </si>
  <si>
    <t>HIDROLECT, S. A.</t>
  </si>
  <si>
    <t>HIDROPOWER SDMM, S. A.</t>
  </si>
  <si>
    <t>HIDROSACPUR, S. A.</t>
  </si>
  <si>
    <t>HIDROXOCOBIL, S. A.</t>
  </si>
  <si>
    <t>INDUSTRIAS DE BIOGAS, S. A.</t>
  </si>
  <si>
    <t>INGENIO LA UNION, S.A.</t>
  </si>
  <si>
    <t>INGENIO MAGDALENA, S.A.</t>
  </si>
  <si>
    <t>INGENIO TULULA, S. A.</t>
  </si>
  <si>
    <t>INGENIO PALO GORDO, S. A.</t>
  </si>
  <si>
    <t>INMOBILIARIA LA ROCA, S. A.</t>
  </si>
  <si>
    <t>INSTITUTO DE RECREACION DE LOS TRABAJADORES (GUSIRTNE0000001)</t>
  </si>
  <si>
    <t>INSTITUTO NACIONAL DE ELECTRIFICACION (EDIFICIO INDE)</t>
  </si>
  <si>
    <t>INVERSIONES NACIMIENTO, S. A.</t>
  </si>
  <si>
    <t>INVERSIONES ATENAS, S. A.</t>
  </si>
  <si>
    <t>INVERSIONES PASABIEN, S. A.</t>
  </si>
  <si>
    <t>ION ENERGY, S. A.</t>
  </si>
  <si>
    <t>JAGUAR ENERGY GUATEMALA LLC.</t>
  </si>
  <si>
    <t>LEEVERG, S. A.</t>
  </si>
  <si>
    <t>LUZ Y FUERZA ELECTRICA DE GUATEMALA, LTDA.</t>
  </si>
  <si>
    <t>MAYORISTAS DE ELECTRICIDAD, S.A.</t>
  </si>
  <si>
    <t>MERELEC GUATEMALA, S. A.</t>
  </si>
  <si>
    <t>MONTE MARIA, S. A.</t>
  </si>
  <si>
    <t>ORAZUL ENERGY GUATEMALA Y CIA. S. C. A.</t>
  </si>
  <si>
    <t>OSCANA, S. A.</t>
  </si>
  <si>
    <t>OXEC II, S. A.</t>
  </si>
  <si>
    <t>OXEC, S. A.</t>
  </si>
  <si>
    <t>PANTALEON, S.A.</t>
  </si>
  <si>
    <t>PAPELES ELABORADOS, S. A.</t>
  </si>
  <si>
    <t>PROYECTOS SOSTENIBLES DE GUATEMALA, S. A.</t>
  </si>
  <si>
    <t>PROVEEDORA DE ENERGIA RENOVABLE PEÑA FLOR, S. A.</t>
  </si>
  <si>
    <t>PUERTO QUETZAL POWER LLC</t>
  </si>
  <si>
    <t>PUNTA DEL CIELO, S. A.</t>
  </si>
  <si>
    <t>RECURSOS GEOTERMICOS, S. A.</t>
  </si>
  <si>
    <t>REDES ELÉCTRICAS DE CENTROAMÉRICA, S.A.</t>
  </si>
  <si>
    <t>REGIONAL ENERGETICA, S. A.</t>
  </si>
  <si>
    <t>RENACE, S. A.</t>
  </si>
  <si>
    <t>RENOVABLES DE GUATEMALA, S. A.</t>
  </si>
  <si>
    <t>SAN DIEGO, S. A.</t>
  </si>
  <si>
    <t>SERVICIOS CM, S. A.</t>
  </si>
  <si>
    <t>SERVICIOS EN GENERACION, S. A.</t>
  </si>
  <si>
    <t>SIBO, S. A.</t>
  </si>
  <si>
    <t>SOLARIS GUATEMALA, S. A.</t>
  </si>
  <si>
    <t>TECNOGUAT, S. A.</t>
  </si>
  <si>
    <t>TERMICA, S. A.</t>
  </si>
  <si>
    <t>TRANSMISIÓN DE ELECTRICIDAD, S. A.</t>
  </si>
  <si>
    <t>TRANSMISORA DE ENERGIA RENOVABLE S. A.</t>
  </si>
  <si>
    <t>TRANSPORTADORA DE ENERGIA DE CENTROAMERICA, S. A.</t>
  </si>
  <si>
    <t>TRANSPORTE DE ENERGÍA ELÉCTRICA DEL NORTE, S. A.</t>
  </si>
  <si>
    <t>TRANSPORTISTA ELECTRICA CENTROAMERICANA, S. A.</t>
  </si>
  <si>
    <t>TUNCAJ, S. A.</t>
  </si>
  <si>
    <t>VIENTO BLANCO, S. A.</t>
  </si>
  <si>
    <t>VISION DE AGUILA, S. A.</t>
  </si>
  <si>
    <t>VITOL ELECTRICIDAD DE GUATEMALA, S. A.</t>
  </si>
  <si>
    <t>XOLHUITZ PROVIDENCIA, S. A.</t>
  </si>
  <si>
    <t>CARGOS POR CONCEPTO DE PEAJE EN EL SISTEMA PRINCIPAL PARA EL MES DE DICIEMBRE DE 2021 - PARTICIPANTES PRODUCTORES</t>
  </si>
  <si>
    <t>POTENCIA FIRME QUE CUBRE DEMANDA FIRME (1)</t>
  </si>
  <si>
    <t>CARGO POR PEAJE</t>
  </si>
  <si>
    <t>CARGO POR PEAJE CONSIDERANDO APLICACIÓN ART. 82 RAMM</t>
  </si>
  <si>
    <t>CARGO POR PEAJE CONSIDERANDO ACUERDOS CONTRACTUALES</t>
  </si>
  <si>
    <t>POTENCIA EN CONTRATO DE TRANSPORTE</t>
  </si>
  <si>
    <t>CARGO POR PEAJE POR CONTRATO DE TRANSPORTE</t>
  </si>
  <si>
    <t>INTERESES MORATORIOS EN EL SISTEMA PRINCIPAL</t>
  </si>
  <si>
    <t>AJUSTES POR PEAJE EN EL SISTEMA PRINCIPAL</t>
  </si>
  <si>
    <t xml:space="preserve">kW </t>
  </si>
  <si>
    <t xml:space="preserve"> AGRICOLA LA ENTRADA, S. A.</t>
  </si>
  <si>
    <t xml:space="preserve"> AGRO COMERCIALIZADORA DEL POLOCHIC, S. A.</t>
  </si>
  <si>
    <t xml:space="preserve"> AGROPECUARIA ALTORR, S. A.</t>
  </si>
  <si>
    <t xml:space="preserve"> ALTERNATIVA DE ENERGIA RENOVABLE, S. A.</t>
  </si>
  <si>
    <t xml:space="preserve"> BIOMASS ENERGY, S. A.</t>
  </si>
  <si>
    <t xml:space="preserve"> CENTRAL AGRO INDUSTRIAL GUATEMALTECA, S. A.</t>
  </si>
  <si>
    <t xml:space="preserve"> CINCO M, S. A.</t>
  </si>
  <si>
    <t xml:space="preserve"> COMERCIALIZADORA COMERTITLAN, S. A.</t>
  </si>
  <si>
    <t xml:space="preserve"> COMERCIALIZADORA DE ENERGIA PARA EL DESARROLLO, S. A.</t>
  </si>
  <si>
    <t xml:space="preserve"> COMERCIALIZADORA DE ENERGÍA SAN DIEGO, S. A.</t>
  </si>
  <si>
    <t xml:space="preserve"> COMERCIALIZADORA ELECTRICA DE GUATEMALA, S.A.</t>
  </si>
  <si>
    <t xml:space="preserve"> COMERCIALIZADORA ELECTRONOVA,  S. A.</t>
  </si>
  <si>
    <t xml:space="preserve"> COMERCIALIZADORA GUATEMALTECA MAYORISTA DE ELECTRICIDAD, S. A.</t>
  </si>
  <si>
    <t xml:space="preserve"> COMERCIALIZADORA ORAZUL ENERGY DE CENTRO AMERICA, LTDA.</t>
  </si>
  <si>
    <t xml:space="preserve"> COMPAÑIA AGRICOLA INDUSTRIAL SANTA ANA, S. A.</t>
  </si>
  <si>
    <t xml:space="preserve"> COMPAÑIA ELECTRICA LA LIBERTAD, S.A.</t>
  </si>
  <si>
    <t xml:space="preserve"> COMPRA DE MATERIAS PRIMAS, S. A.</t>
  </si>
  <si>
    <t xml:space="preserve"> CONCEPCION, S.A.</t>
  </si>
  <si>
    <t xml:space="preserve"> CONSORCIO ENERGÉTICO MAAYAT'AAN, S. A.</t>
  </si>
  <si>
    <t xml:space="preserve"> CORALITO, S. A.</t>
  </si>
  <si>
    <t xml:space="preserve"> CUESTAMORAS COMERCIALIZADORA ELÉCTRICA, S.A.</t>
  </si>
  <si>
    <t xml:space="preserve"> ELECTRO GENERACION, S. A.</t>
  </si>
  <si>
    <t xml:space="preserve"> EMPRESA DE COMERCIALIZACION DE ENERGIA ELECTRICA DEL INDE</t>
  </si>
  <si>
    <t xml:space="preserve"> EMPRESA DE GENERACION DE ENERGIA ELECTRICA DEL INDE</t>
  </si>
  <si>
    <t xml:space="preserve"> ENEL GREEN POWER GUATEMALA, S. A.</t>
  </si>
  <si>
    <t xml:space="preserve"> ENERGIA DEL CARIBE, S. A.</t>
  </si>
  <si>
    <t xml:space="preserve"> ENERGIA LIMPIA DE GUATEMALA, S. A.</t>
  </si>
  <si>
    <t xml:space="preserve"> ENERGIAS DEL OCOSITO, S. A.</t>
  </si>
  <si>
    <t xml:space="preserve"> ENERGIAS SAN JOSE, S. A.</t>
  </si>
  <si>
    <t xml:space="preserve"> ESI, S. A.</t>
  </si>
  <si>
    <t xml:space="preserve"> GENEPAL, S. A.</t>
  </si>
  <si>
    <t xml:space="preserve"> GENERADORA DEL ESTE, S. A.</t>
  </si>
  <si>
    <t xml:space="preserve"> GENERADORA DE OCCIDENTE, LTDA.</t>
  </si>
  <si>
    <t xml:space="preserve"> GENERADORA ELECTRICA DEL NORTE LTDA.</t>
  </si>
  <si>
    <t xml:space="preserve"> GRUPO GENERADOR DE ORIENTE, S. A.</t>
  </si>
  <si>
    <t xml:space="preserve"> HIDROELECTRICA EL COBANO, S. A.</t>
  </si>
  <si>
    <t xml:space="preserve"> HIDROELECTRICA MAXANAL, S.A.</t>
  </si>
  <si>
    <t xml:space="preserve"> HIDRO JUMINA, S. A.</t>
  </si>
  <si>
    <t xml:space="preserve"> HIDRO XACBAL</t>
  </si>
  <si>
    <t xml:space="preserve"> HIDROELECTRICA CANDELARIA, S. A.</t>
  </si>
  <si>
    <t xml:space="preserve"> HIDROPOWER SDMM, S. A.</t>
  </si>
  <si>
    <t xml:space="preserve"> HIDROSACPUR, S. A.</t>
  </si>
  <si>
    <t xml:space="preserve"> INDUSTRIAS DE BIOGAS, S. A.</t>
  </si>
  <si>
    <t xml:space="preserve"> INGENIO LA UNION, S.A.</t>
  </si>
  <si>
    <t xml:space="preserve"> INGENIO MAGDALENA, S.A.</t>
  </si>
  <si>
    <t xml:space="preserve"> INGENIO PALO GORDO, S. A.</t>
  </si>
  <si>
    <t xml:space="preserve"> INGENIO TULULA, S. A.</t>
  </si>
  <si>
    <t xml:space="preserve"> INVERSIONES ATENAS, S. A.</t>
  </si>
  <si>
    <t xml:space="preserve"> INVERSIONES NACIMIENTO, S. A.</t>
  </si>
  <si>
    <t xml:space="preserve"> INVERSIONES PASABIEN, S.A.</t>
  </si>
  <si>
    <t xml:space="preserve"> ION ENERGY, S. A.</t>
  </si>
  <si>
    <t xml:space="preserve"> JAGUAR ENERGY GUATEMALA LLC.</t>
  </si>
  <si>
    <t xml:space="preserve"> LUZ Y FUERZA ELECTRICA DE GUATEMALA, LTDA.</t>
  </si>
  <si>
    <t xml:space="preserve"> MAYORISTAS DE ELECTRICIDAD, S.A.</t>
  </si>
  <si>
    <t xml:space="preserve"> MERELEC GUATEMALA, S. A.</t>
  </si>
  <si>
    <t xml:space="preserve"> ORAZUL ENERGY GUATEMALA Y CIA. S. C. A.</t>
  </si>
  <si>
    <t xml:space="preserve"> OXEC II, S. A.</t>
  </si>
  <si>
    <t xml:space="preserve"> OXEC, S. A.</t>
  </si>
  <si>
    <t xml:space="preserve"> PANTALEON, S.A.</t>
  </si>
  <si>
    <t xml:space="preserve"> PAPELES ELABORADOS, S. A.</t>
  </si>
  <si>
    <t xml:space="preserve"> PUERTO QUETZAL POWER LLC</t>
  </si>
  <si>
    <t xml:space="preserve"> REGIONAL ENERGETICA, S. A.</t>
  </si>
  <si>
    <t xml:space="preserve"> RENACE, S. A.</t>
  </si>
  <si>
    <t xml:space="preserve"> RENOVABLES DE GUATEMALA, S. A.</t>
  </si>
  <si>
    <t xml:space="preserve"> SAN DIEGO, S.A.</t>
  </si>
  <si>
    <t xml:space="preserve"> SERVICIOS CM, S. A.</t>
  </si>
  <si>
    <t xml:space="preserve"> SOLARIS GUATEMALA, S. A.</t>
  </si>
  <si>
    <t xml:space="preserve"> TECNOGUAT, S. A.</t>
  </si>
  <si>
    <t xml:space="preserve"> TERMICA, S. A.</t>
  </si>
  <si>
    <t xml:space="preserve"> VISION DE AGUILA, S. A.</t>
  </si>
  <si>
    <t xml:space="preserve"> XOLHUITZ PROVIDENCIA, S. A.</t>
  </si>
  <si>
    <t>(1) MUESTRA EL VALOR MÁXIMO DEL PERÍODO LIQUIDADO, INCLUYENDO LA POTENCIA DE EXPORTACIÓN EN EL PERÍODO DE MÁXIMA DEMANDA, DE ACUERDO A LA NORMATIVA VIGENTE.</t>
  </si>
  <si>
    <t>CARGOS POR CONCEPTO DE PEAJE EN EL SISTEMA PRINCIPAL PARA EL MES DE DICIEMBRE DE 2021 - PARTICIPANTES CONSUMIDORES</t>
  </si>
  <si>
    <t>DEMANDA FIRME NO CUBIERTA Y EXPORTACIONES (2)</t>
  </si>
  <si>
    <t xml:space="preserve"> AGENCIAS J. I. COHEN</t>
  </si>
  <si>
    <t xml:space="preserve"> CENTRAL COMERCIALIZADORA DE ENERGIA ELECTRICA, S.A.</t>
  </si>
  <si>
    <t xml:space="preserve"> COMERCIALIZADORA CENTROAMERICANA DE ENERGIA LA CEIBA, S. A.</t>
  </si>
  <si>
    <t xml:space="preserve"> COMERCIALIZADORA DE ELECTRICIDAD CENTROAMERICANA, S.A.</t>
  </si>
  <si>
    <t xml:space="preserve"> COMERCIALIZADORA ELECTRICA DEL PACIFICO, S. A.</t>
  </si>
  <si>
    <t xml:space="preserve"> COMERCIALIZADORA ELECTRICA LA UNION, S. A.</t>
  </si>
  <si>
    <t xml:space="preserve"> CORPORACIÓN DE ELECTRICIDAD CENTROAMERICANA, S. A.</t>
  </si>
  <si>
    <t xml:space="preserve"> COVA ENERGY, S. A.</t>
  </si>
  <si>
    <t xml:space="preserve"> DISTRIBUIDORA DE ELECTRICIDAD DE OCCIDENTE, S. A. </t>
  </si>
  <si>
    <t xml:space="preserve"> DISTRIBUIDORA DE ELECTRICIDAD DE ORIENTE, S. A.</t>
  </si>
  <si>
    <t xml:space="preserve"> ECONOENERGÍA, S. A.</t>
  </si>
  <si>
    <t xml:space="preserve"> EDECSA-GT, S. A.</t>
  </si>
  <si>
    <t xml:space="preserve"> EMPRESA DE GENERACION DE ENERGIA ELECTRICA DEL INDE (DEMANDA PUNTOS EEMs)</t>
  </si>
  <si>
    <t xml:space="preserve"> EMPRESA ELÉCTRICA DE GUATEMALA, S.A.</t>
  </si>
  <si>
    <t xml:space="preserve"> EMPRESA MUNICIPAL RURAL DE ELECTRICIDAD DE PLAYA GRANDE</t>
  </si>
  <si>
    <t xml:space="preserve"> ENTRE RIOS SUSTAINABLE WOODS, S. A.</t>
  </si>
  <si>
    <t xml:space="preserve"> ENTRE RIOS, S. A.</t>
  </si>
  <si>
    <t xml:space="preserve"> GUATEMALA DE MOLDEADOS, S. A.</t>
  </si>
  <si>
    <t xml:space="preserve"> GRUPO EDA, S. A.</t>
  </si>
  <si>
    <t xml:space="preserve"> INMOBILIARIA LA ROCA, S. A.</t>
  </si>
  <si>
    <t xml:space="preserve"> INSTITUTO DE RECREACION DE LOS TRABAJADORES (GUSIRTNE0000001)</t>
  </si>
  <si>
    <t xml:space="preserve"> INSTITUTO NACIONAL DE ELECTRIFICACION (EDIFICIO INDE)</t>
  </si>
  <si>
    <t xml:space="preserve"> RECURSOS GEOTERMICOS, S.A.</t>
  </si>
  <si>
    <t xml:space="preserve"> TRITON, S. A.</t>
  </si>
  <si>
    <t xml:space="preserve"> VITOL ELECTRICIDAD DE GUATEMALA, S. A.</t>
  </si>
  <si>
    <t>(2) MUESTRA EL VALOR MÁXIMO DE DEMANDA FIRME NO CUBIERTA EN CONTRATOS DE POTENCIA, INCLUYENDO LA POTENCIA DE EXPORTACIÓN EN EL PERÍODO DE MÁXIMA DEMANDA, DE ACUERDO A LA NORMATIVA VIGENTE.</t>
  </si>
  <si>
    <t>PERIODO DEL 1 AL 30 DE NOVIEMBRE DE 2021</t>
  </si>
  <si>
    <t>CARGOS POR CONCEPTO DE PEAJE EN LOS SISTEMAS SECUNDARIOS DEL MES DE DICIEMBRE DE 2021  - PARTICIPANTES PRODUCTORES</t>
  </si>
  <si>
    <t>POTENCIA TRANSMITIDA     (MÁXIMO DEL MES)</t>
  </si>
  <si>
    <t>AJUSTES POR PEAJE EN EL SISTEMA SECUNDARIO **</t>
  </si>
  <si>
    <t xml:space="preserve"> COMERCIALIZADORA ELECTRONOVA S. A.</t>
  </si>
  <si>
    <t xml:space="preserve"> COMPAÑÍA ELECTRICA LA LIBERTAD, S.A.</t>
  </si>
  <si>
    <t xml:space="preserve"> ESI, S. A. </t>
  </si>
  <si>
    <t xml:space="preserve"> GENERADORA DE OCCIDENTE LTDA.</t>
  </si>
  <si>
    <t xml:space="preserve"> GRUPO GENERADOR DE ORIENTE, S.A.</t>
  </si>
  <si>
    <t xml:space="preserve"> HIDRONORTE, S. A.</t>
  </si>
  <si>
    <t xml:space="preserve"> INVERSIONES PASABIEN, S. A. (SPOT)</t>
  </si>
  <si>
    <t xml:space="preserve"> ION ENERGY, S.A. </t>
  </si>
  <si>
    <t xml:space="preserve"> RENOVABLES DE GUATEMALA, S.A.</t>
  </si>
  <si>
    <t xml:space="preserve"> SAN DIEGO, S. A.</t>
  </si>
  <si>
    <t>CARGOS POR CONCEPTO DE PEAJE EN LOS SISTEMAS SECUNDARIOS DEL MES DE DICIEMBRE DE 2021 - PARTICIPANTES CONSUMIDORES</t>
  </si>
  <si>
    <t>POTENCIA TRANSMITIDA (MÁXIMO DEL MES)</t>
  </si>
  <si>
    <t xml:space="preserve"> COMERCIALIZADORA ELECTRICA DE GUATEMALA, S. A.</t>
  </si>
  <si>
    <t xml:space="preserve"> EMPRESA ELECTRICA DE GUATEMALA, S. A.</t>
  </si>
  <si>
    <t xml:space="preserve"> ENEL GREEN POWER GUATEMALA,S. A.</t>
  </si>
  <si>
    <t>GRUPO EDA, S. A.</t>
  </si>
  <si>
    <t xml:space="preserve"> MERELEC GUATEMALA, S.A.</t>
  </si>
  <si>
    <t xml:space="preserve"> ORAZUL ENERGY GUATEMALA Y CIA., S.C.A.</t>
  </si>
  <si>
    <t>CARGOS POR CONCEPTO DE PEAJE EN EL SISTEMA PRINCIPAL PARA EL MES DE DICIEMBRE 2021- AGENTES TRANSPORTISTAS</t>
  </si>
  <si>
    <t>POTENCIA COMPROMETIDA SUJETA A PAGO DE PEAJE PRINCIPAL (MÁXIMO DEL MES)</t>
  </si>
  <si>
    <t>PEAJE SISTEMA PRINCIPAL</t>
  </si>
  <si>
    <t>CARGOS POR MORA A PARTICIPANTE CONSUMIDORES</t>
  </si>
  <si>
    <t>VALOR UNITARIO DIARIO PARA PEAJE EN EL SISTEMA PRINCIPAL</t>
  </si>
  <si>
    <t>TASA DE INTERES POR INTERES MORATORIO</t>
  </si>
  <si>
    <t>US$/kW-día</t>
  </si>
  <si>
    <t>%</t>
  </si>
  <si>
    <t>EEB INGENIERÍA Y SERVICIOS, S. A.</t>
  </si>
  <si>
    <t>N/A</t>
  </si>
  <si>
    <t>EMPRESA DE TRANSPORTE Y CONTROL DE ENERGÍA ELÉCTRICA, INDE</t>
  </si>
  <si>
    <t>ORAZUL ENERGY GUATEMALA TRANSCO, LIMITADA</t>
  </si>
  <si>
    <t>REDES ELÉCTRICAS DE CENTROAMÉRICA, S. A.</t>
  </si>
  <si>
    <t>TRANSFOSUR, S. A.</t>
  </si>
  <si>
    <t>TRANSMISORA DE ENERGIA RENOVABLE, S. A.</t>
  </si>
  <si>
    <t>TRANSPORTE DE ELECTRICIDAD DE OCCIDENTE</t>
  </si>
  <si>
    <t>TRANSPORTES ELECTRICOS DEL SUR, S. A.</t>
  </si>
  <si>
    <t>TRANSPORTISTA ELÉCTRICA CENTROAMERICANA, S. A.</t>
  </si>
  <si>
    <t>ABONO POR CONCEPTO DE PEAJE EN LOS SISTEMAS SECUNDARIOS DEL MES DE DICIEMBRE DE 2021 - AGENTES TRANSPORTISTAS</t>
  </si>
  <si>
    <t>POTENCIA TRANSMITIDA SISTEMAS DE TRANSMISION (MÁXIMO DEL MES)</t>
  </si>
  <si>
    <t>POTENCIA TRANSMITIDA SISTEMAS DE SUB-TRANSMISION (MÁXIMO DEL MES)</t>
  </si>
  <si>
    <t>CARGO POR PEAJE SISTEMAS DE TRANSMISION</t>
  </si>
  <si>
    <t>CARGO POR PEAJE SISTEMAS DE SUB-TRANSMISION</t>
  </si>
  <si>
    <t>AJUSTES POR PEAJE EN EL SISTEMA SECUNDARIO</t>
  </si>
  <si>
    <t>VALOR UNITARIO DIARIO PARA PEAJE EN EL SISTEMA SECUNDARIO</t>
  </si>
  <si>
    <t>TRANSMISORA DE ENERGIA RENOVABLE. S. A.</t>
  </si>
  <si>
    <t>TRANSPORTES ELÉCTRICOS DEL SUR, S. A.</t>
  </si>
  <si>
    <t>COMERCIALIZADORA ELECTRONOVA S. A.</t>
  </si>
  <si>
    <t>COMERCIALIZADORA ORAZUL ENERGY DE CENTRO AMERICA, LTDA.</t>
  </si>
  <si>
    <t>COMPAÑIA AGRICOLA INDUSTRIAL SANTA ANA, S. A.</t>
  </si>
  <si>
    <t>EL PILAR, S. A.</t>
  </si>
  <si>
    <t>GENERADORA DEL ATLANTICO, S. A.</t>
  </si>
  <si>
    <t>ALTERNATIVA DE ENERGIA RENOVABLE, S. A. (EXPORTACION)</t>
  </si>
  <si>
    <t>BIOMASS ENERGY, S. A. (EXPORTACIÓN)</t>
  </si>
  <si>
    <t>COMERCIALIZADORA ELECTRICA DE GUATEMALA, S. A.</t>
  </si>
  <si>
    <t>COMERCIALIZADORA GUATEMALTECA MAYORISTA DE ELECTRICIDAD, S. A.</t>
  </si>
  <si>
    <t>COMPAÑÍA AGRÍCOLA INDUSTRIAL SANTA ANA, S.A. (EXPORTACIÓN)</t>
  </si>
  <si>
    <t>COMPAÑIA ELECTRICA LA LIBERTAD, S. A. (EXPORTACIÓN)</t>
  </si>
  <si>
    <t>EDECSA-GT, S. A.</t>
  </si>
  <si>
    <t>EMPRESA DE COMERCIALIZACIÓN DE ENERGÍA ELÉCTRICA DEL INDE (EXPORTACIÓN)</t>
  </si>
  <si>
    <t>EMPRESA DE GENERACION DE ENERGIA ELECTRICA DEL INDE (DEMANDA PUNTOS EEMs)</t>
  </si>
  <si>
    <t>EMPRESA DE GENERACIÓN DE ENERGÍA ELÉCTRICA DEL INDE (EXPORTACIÓN)</t>
  </si>
  <si>
    <t>ENERGIAS SAN JOSE, S. A. (EXPORTACIÓN)</t>
  </si>
  <si>
    <t>GENEPAL, S. A. (EXPORTACIÓN)</t>
  </si>
  <si>
    <t>HIDRO XACBAL (EXPORTACIÓN)</t>
  </si>
  <si>
    <t>JAGUAR ENERGY GUATEMALA LLC. (EXPORTACIÓN)</t>
  </si>
  <si>
    <t>PANTALEON, S.A. (EXPORTACIÓN)</t>
  </si>
  <si>
    <t>PUERTO QUETZAL POWER LLC (EXPORTACIÓN)</t>
  </si>
  <si>
    <t>RENACE, S. A. (EXPORTACIÓN)</t>
  </si>
  <si>
    <t>SAN DIEGO, S.A. (EXPORTACIÓN)</t>
  </si>
  <si>
    <t>TERMICA, S. A. (EXPORTACIÓN)</t>
  </si>
  <si>
    <t>XOLHUITZ PROVIDENCIA, S. A. (EXPORTACIÓN)</t>
  </si>
  <si>
    <t>DESVIACIÓN GRAVE MER EXPORTADA *</t>
  </si>
  <si>
    <t>DESVIACIÓN GRAVE MER IMPORTADA *</t>
  </si>
  <si>
    <t>DESVIACIÓN NORMAL MER EXPORTADA *</t>
  </si>
  <si>
    <t>DESVIACIÓN NORMAL MER IMPORTADA *</t>
  </si>
  <si>
    <t>ENERGIA BONIFICABLE EXPORTADA MEXICO</t>
  </si>
  <si>
    <t>ENERGIA BONIFICABLE IMPORTADA MEXICO</t>
  </si>
  <si>
    <t>ENERGIA COMPENSABLE EXPORTADA MEXICO</t>
  </si>
  <si>
    <t>ENERGIA COMPENSABLE IMPORTADA MEXICO</t>
  </si>
  <si>
    <t>ENERGIA EMERGENCIA EXPORTADA MEXICO</t>
  </si>
  <si>
    <t>ENERGIA EMERGENCIA IMPORTADA MEXICO</t>
  </si>
  <si>
    <t>ENERGIA INADVERTIDA EXPORTADA MEXICO</t>
  </si>
  <si>
    <t>ENERGIA INADVERTIDA IMPORTADA MEXICO</t>
  </si>
  <si>
    <t>SALDO CFE</t>
  </si>
  <si>
    <t>SALDO DTER</t>
  </si>
  <si>
    <t>** LOS AJUSTES CORRESPONDEN AL PEAJE DEL MES DE OCTUBRE 2021, CONSIDERANDO LOS VALORES DEL SISTEMA DE MEDICIÓN  OFICIAL DE DICHO 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</si>
</sst>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0">
    <numFmt numFmtId="41" formatCode="_-* #,##0_-;\-* #,##0_-;_-* &quot;-&quot;_-;_-@_-"/>
    <numFmt numFmtId="43" formatCode="_-* #,##0.00_-;\-* #,##0.00_-;_-* &quot;-&quot;??_-;_-@_-"/>
    <numFmt numFmtId="164" formatCode="_(* #,##0.00_);_(* \(#,##0.00\);_(* &quot;-&quot;??_);_(@_)"/>
    <numFmt numFmtId="165" formatCode="_(&quot;$&quot;* #,##0_);_(&quot;$&quot;* \(#,##0\);_(&quot;$&quot;* &quot;-&quot;_);_(@_)"/>
    <numFmt numFmtId="166" formatCode="_(&quot;$&quot;* #,##0.00_);_(&quot;$&quot;* \(#,##0.00\);_(&quot;$&quot;* &quot;-&quot;??_);_(@_)"/>
    <numFmt numFmtId="167" formatCode="_([$$-409]* #,##0.00_);_([$$-409]* \(#,##0.00\);_([$$-409]* &quot;-&quot;??_);_(@_)"/>
    <numFmt numFmtId="168" formatCode="mmmm\-yy"/>
    <numFmt numFmtId="169" formatCode="d/m/yy"/>
    <numFmt numFmtId="170" formatCode="_ &quot;Q&quot;\ * #,##0.00_ ;_ &quot;Q&quot;\ * \-#,##0.00_ ;_ &quot;Q&quot;\ * &quot;-&quot;??_ ;_ @_ "/>
    <numFmt numFmtId="171" formatCode="0.0_);[Red]\(0.0\)"/>
    <numFmt numFmtId="172" formatCode="0.00_);[Red]\(0.00\)"/>
    <numFmt numFmtId="173" formatCode="\$#.00"/>
    <numFmt numFmtId="174" formatCode="d\ &quot;de&quot;\ mmmm\ &quot;de&quot;\ yy"/>
    <numFmt numFmtId="175" formatCode="d\ &quot;de&quot;\ mmmm\ &quot;de&quot;\ yyyy"/>
    <numFmt numFmtId="176" formatCode="d"/>
    <numFmt numFmtId="177" formatCode="mmmm"/>
    <numFmt numFmtId="178" formatCode="yyyy"/>
    <numFmt numFmtId="179" formatCode="_([$€-2]* #,##0.00_);_([$€-2]* \(#,##0.00\);_([$€-2]* &quot;-&quot;??_)"/>
    <numFmt numFmtId="180" formatCode="#,#00"/>
    <numFmt numFmtId="181" formatCode="_-* #,##0.00\ _€_-;\-* #,##0.00\ _€_-;_-* &quot;-&quot;??\ _€_-;_-@_-"/>
    <numFmt numFmtId="182" formatCode="%#,#00"/>
    <numFmt numFmtId="183" formatCode="#.##000"/>
    <numFmt numFmtId="184" formatCode="#,"/>
    <numFmt numFmtId="185" formatCode="_-* #,##0.00\ &quot;Pts&quot;_-;\-* #,##0.00\ &quot;Pts&quot;_-;_-* &quot;-&quot;??\ &quot;Pts&quot;_-;_-@_-"/>
    <numFmt numFmtId="186" formatCode="_(* #,##0.00_);_(* \(#,##0.00\);_(* &quot;-&quot;???_);_(@_)"/>
    <numFmt numFmtId="187" formatCode="_(* #,##0_);_(* \(#,##0\);_(* &quot;-&quot;_);_(@_)"/>
    <numFmt numFmtId="188" formatCode="_(* #,##0.00_);_(* \(#,##0.00\);_(* &quot;-&quot;_);_(@_)"/>
    <numFmt numFmtId="189" formatCode="_(* #,##0.0000_);_(* \(#,##0.0000\);_(* &quot;-&quot;????_);_(@_)"/>
    <numFmt numFmtId="190" formatCode="#,##0.000_);\(#,##0.000\)"/>
    <numFmt numFmtId="191" formatCode="_(* #,##0.000_);_(* \(#,##0.000\);_(* &quot;-&quot;???_);_(@_)"/>
  </numFmts>
  <fonts count="28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
      <color indexed="8"/>
      <name val="Courier"/>
      <family val="3"/>
    </font>
    <font>
      <sz val="10"/>
      <color indexed="8"/>
      <name val="Arial"/>
      <family val="2"/>
    </font>
    <font>
      <sz val="1"/>
      <color indexed="8"/>
      <name val="Courier"/>
      <family val="3"/>
    </font>
    <font>
      <u/>
      <sz val="10"/>
      <color indexed="12"/>
      <name val="Arial"/>
      <family val="2"/>
    </font>
    <font>
      <sz val="8"/>
      <name val="Arial"/>
      <family val="2"/>
    </font>
    <font>
      <b/>
      <sz val="14"/>
      <name val="Arial"/>
      <family val="2"/>
    </font>
    <font>
      <b/>
      <sz val="10"/>
      <name val="Arial"/>
      <family val="2"/>
    </font>
    <font>
      <b/>
      <sz val="8"/>
      <name val="Arial"/>
      <family val="2"/>
    </font>
    <font>
      <sz val="10"/>
      <name val="Tahoma"/>
      <family val="2"/>
    </font>
    <font>
      <sz val="10"/>
      <color indexed="12"/>
      <name val="Arial"/>
      <family val="2"/>
    </font>
    <font>
      <b/>
      <sz val="12"/>
      <name val="Tahoma"/>
      <family val="2"/>
    </font>
    <font>
      <b/>
      <sz val="12"/>
      <color indexed="21"/>
      <name val="Tahoma"/>
      <family val="2"/>
    </font>
    <font>
      <b/>
      <sz val="20"/>
      <name val="Tahoma"/>
      <family val="2"/>
    </font>
    <font>
      <b/>
      <sz val="14"/>
      <name val="Tahoma"/>
      <family val="2"/>
    </font>
    <font>
      <b/>
      <sz val="10"/>
      <name val="Tahoma"/>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name val="Arial"/>
      <family val="2"/>
    </font>
    <font>
      <b/>
      <sz val="12"/>
      <name val="Arial"/>
      <family val="2"/>
    </font>
    <font>
      <sz val="12"/>
      <name val="Helv"/>
    </font>
    <font>
      <sz val="10"/>
      <color indexed="8"/>
      <name val="MS Sans Serif"/>
      <family val="2"/>
    </font>
    <font>
      <sz val="10"/>
      <name val="Bookman Old Style"/>
      <family val="1"/>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5"/>
      <color theme="3"/>
      <name val="Calibri"/>
      <family val="2"/>
      <scheme val="minor"/>
    </font>
    <font>
      <b/>
      <sz val="13"/>
      <color theme="3"/>
      <name val="Calibri"/>
      <family val="2"/>
      <scheme val="minor"/>
    </font>
    <font>
      <b/>
      <sz val="18"/>
      <color theme="3"/>
      <name val="Cambria"/>
      <family val="2"/>
      <scheme val="major"/>
    </font>
    <font>
      <b/>
      <sz val="11"/>
      <color theme="1"/>
      <name val="Calibri"/>
      <family val="2"/>
      <scheme val="minor"/>
    </font>
    <font>
      <b/>
      <sz val="10"/>
      <color theme="1"/>
      <name val="Arial"/>
      <family val="2"/>
    </font>
    <font>
      <b/>
      <sz val="11"/>
      <name val="Arial"/>
      <family val="2"/>
    </font>
    <font>
      <sz val="10"/>
      <color theme="1"/>
      <name val="Arial"/>
      <family val="2"/>
    </font>
    <font>
      <b/>
      <sz val="9"/>
      <color theme="1"/>
      <name val="Arial"/>
      <family val="2"/>
    </font>
    <font>
      <b/>
      <sz val="10"/>
      <color indexed="10"/>
      <name val="Arial"/>
      <family val="2"/>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7"/>
        <bgColor indexed="64"/>
      </patternFill>
    </fill>
    <fill>
      <patternFill patternType="solid">
        <fgColor indexed="9"/>
        <bgColor indexed="64"/>
      </patternFill>
    </fill>
    <fill>
      <patternFill patternType="solid">
        <fgColor indexed="2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CC99"/>
        <bgColor indexed="64"/>
      </patternFill>
    </fill>
  </fills>
  <borders count="8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bottom style="medium">
        <color indexed="64"/>
      </bottom>
      <diagonal/>
    </border>
    <border>
      <left/>
      <right/>
      <top style="medium">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s>
  <cellStyleXfs count="541">
    <xf numFmtId="0" fontId="0" fillId="0" borderId="0"/>
    <xf numFmtId="0" fontId="238" fillId="2" borderId="0" applyNumberFormat="0" applyBorder="0" applyAlignment="0" applyProtection="0"/>
    <xf numFmtId="0" fontId="238" fillId="3" borderId="0" applyNumberFormat="0" applyBorder="0" applyAlignment="0" applyProtection="0"/>
    <xf numFmtId="0" fontId="238" fillId="4" borderId="0" applyNumberFormat="0" applyBorder="0" applyAlignment="0" applyProtection="0"/>
    <xf numFmtId="0" fontId="238" fillId="5" borderId="0" applyNumberFormat="0" applyBorder="0" applyAlignment="0" applyProtection="0"/>
    <xf numFmtId="0" fontId="238" fillId="6" borderId="0" applyNumberFormat="0" applyBorder="0" applyAlignment="0" applyProtection="0"/>
    <xf numFmtId="0" fontId="238" fillId="7" borderId="0" applyNumberFormat="0" applyBorder="0" applyAlignment="0" applyProtection="0"/>
    <xf numFmtId="0" fontId="238" fillId="2" borderId="0" applyNumberFormat="0" applyBorder="0" applyAlignment="0" applyProtection="0"/>
    <xf numFmtId="0" fontId="259" fillId="27" borderId="0" applyNumberFormat="0" applyBorder="0" applyAlignment="0" applyProtection="0"/>
    <xf numFmtId="0" fontId="238" fillId="3" borderId="0" applyNumberFormat="0" applyBorder="0" applyAlignment="0" applyProtection="0"/>
    <xf numFmtId="0" fontId="259" fillId="28" borderId="0" applyNumberFormat="0" applyBorder="0" applyAlignment="0" applyProtection="0"/>
    <xf numFmtId="0" fontId="238" fillId="4" borderId="0" applyNumberFormat="0" applyBorder="0" applyAlignment="0" applyProtection="0"/>
    <xf numFmtId="0" fontId="259" fillId="29" borderId="0" applyNumberFormat="0" applyBorder="0" applyAlignment="0" applyProtection="0"/>
    <xf numFmtId="0" fontId="238" fillId="5" borderId="0" applyNumberFormat="0" applyBorder="0" applyAlignment="0" applyProtection="0"/>
    <xf numFmtId="0" fontId="259" fillId="30" borderId="0" applyNumberFormat="0" applyBorder="0" applyAlignment="0" applyProtection="0"/>
    <xf numFmtId="0" fontId="238" fillId="6" borderId="0" applyNumberFormat="0" applyBorder="0" applyAlignment="0" applyProtection="0"/>
    <xf numFmtId="0" fontId="259" fillId="31" borderId="0" applyNumberFormat="0" applyBorder="0" applyAlignment="0" applyProtection="0"/>
    <xf numFmtId="0" fontId="238" fillId="7" borderId="0" applyNumberFormat="0" applyBorder="0" applyAlignment="0" applyProtection="0"/>
    <xf numFmtId="0" fontId="259" fillId="32" borderId="0" applyNumberFormat="0" applyBorder="0" applyAlignment="0" applyProtection="0"/>
    <xf numFmtId="0" fontId="238" fillId="8" borderId="0" applyNumberFormat="0" applyBorder="0" applyAlignment="0" applyProtection="0"/>
    <xf numFmtId="0" fontId="238" fillId="9" borderId="0" applyNumberFormat="0" applyBorder="0" applyAlignment="0" applyProtection="0"/>
    <xf numFmtId="0" fontId="238" fillId="10" borderId="0" applyNumberFormat="0" applyBorder="0" applyAlignment="0" applyProtection="0"/>
    <xf numFmtId="0" fontId="238" fillId="5" borderId="0" applyNumberFormat="0" applyBorder="0" applyAlignment="0" applyProtection="0"/>
    <xf numFmtId="0" fontId="238" fillId="8" borderId="0" applyNumberFormat="0" applyBorder="0" applyAlignment="0" applyProtection="0"/>
    <xf numFmtId="0" fontId="238" fillId="11" borderId="0" applyNumberFormat="0" applyBorder="0" applyAlignment="0" applyProtection="0"/>
    <xf numFmtId="0" fontId="238" fillId="8" borderId="0" applyNumberFormat="0" applyBorder="0" applyAlignment="0" applyProtection="0"/>
    <xf numFmtId="0" fontId="259" fillId="33" borderId="0" applyNumberFormat="0" applyBorder="0" applyAlignment="0" applyProtection="0"/>
    <xf numFmtId="0" fontId="238" fillId="9" borderId="0" applyNumberFormat="0" applyBorder="0" applyAlignment="0" applyProtection="0"/>
    <xf numFmtId="0" fontId="259" fillId="34" borderId="0" applyNumberFormat="0" applyBorder="0" applyAlignment="0" applyProtection="0"/>
    <xf numFmtId="0" fontId="238" fillId="10" borderId="0" applyNumberFormat="0" applyBorder="0" applyAlignment="0" applyProtection="0"/>
    <xf numFmtId="0" fontId="259" fillId="35" borderId="0" applyNumberFormat="0" applyBorder="0" applyAlignment="0" applyProtection="0"/>
    <xf numFmtId="0" fontId="238" fillId="5" borderId="0" applyNumberFormat="0" applyBorder="0" applyAlignment="0" applyProtection="0"/>
    <xf numFmtId="0" fontId="259" fillId="36" borderId="0" applyNumberFormat="0" applyBorder="0" applyAlignment="0" applyProtection="0"/>
    <xf numFmtId="0" fontId="238" fillId="8" borderId="0" applyNumberFormat="0" applyBorder="0" applyAlignment="0" applyProtection="0"/>
    <xf numFmtId="0" fontId="259" fillId="37" borderId="0" applyNumberFormat="0" applyBorder="0" applyAlignment="0" applyProtection="0"/>
    <xf numFmtId="0" fontId="238" fillId="11" borderId="0" applyNumberFormat="0" applyBorder="0" applyAlignment="0" applyProtection="0"/>
    <xf numFmtId="0" fontId="259" fillId="38" borderId="0" applyNumberFormat="0" applyBorder="0" applyAlignment="0" applyProtection="0"/>
    <xf numFmtId="0" fontId="239" fillId="12" borderId="0" applyNumberFormat="0" applyBorder="0" applyAlignment="0" applyProtection="0"/>
    <xf numFmtId="0" fontId="239" fillId="9" borderId="0" applyNumberFormat="0" applyBorder="0" applyAlignment="0" applyProtection="0"/>
    <xf numFmtId="0" fontId="239" fillId="10" borderId="0" applyNumberFormat="0" applyBorder="0" applyAlignment="0" applyProtection="0"/>
    <xf numFmtId="0" fontId="239" fillId="13" borderId="0" applyNumberFormat="0" applyBorder="0" applyAlignment="0" applyProtection="0"/>
    <xf numFmtId="0" fontId="239" fillId="14" borderId="0" applyNumberFormat="0" applyBorder="0" applyAlignment="0" applyProtection="0"/>
    <xf numFmtId="0" fontId="239" fillId="15" borderId="0" applyNumberFormat="0" applyBorder="0" applyAlignment="0" applyProtection="0"/>
    <xf numFmtId="0" fontId="239" fillId="12" borderId="0" applyNumberFormat="0" applyBorder="0" applyAlignment="0" applyProtection="0"/>
    <xf numFmtId="0" fontId="260" fillId="39" borderId="0" applyNumberFormat="0" applyBorder="0" applyAlignment="0" applyProtection="0"/>
    <xf numFmtId="0" fontId="239" fillId="9" borderId="0" applyNumberFormat="0" applyBorder="0" applyAlignment="0" applyProtection="0"/>
    <xf numFmtId="0" fontId="260" fillId="40" borderId="0" applyNumberFormat="0" applyBorder="0" applyAlignment="0" applyProtection="0"/>
    <xf numFmtId="0" fontId="239" fillId="10" borderId="0" applyNumberFormat="0" applyBorder="0" applyAlignment="0" applyProtection="0"/>
    <xf numFmtId="0" fontId="260" fillId="41" borderId="0" applyNumberFormat="0" applyBorder="0" applyAlignment="0" applyProtection="0"/>
    <xf numFmtId="0" fontId="239" fillId="13" borderId="0" applyNumberFormat="0" applyBorder="0" applyAlignment="0" applyProtection="0"/>
    <xf numFmtId="0" fontId="260" fillId="42" borderId="0" applyNumberFormat="0" applyBorder="0" applyAlignment="0" applyProtection="0"/>
    <xf numFmtId="0" fontId="239" fillId="14" borderId="0" applyNumberFormat="0" applyBorder="0" applyAlignment="0" applyProtection="0"/>
    <xf numFmtId="0" fontId="260" fillId="43" borderId="0" applyNumberFormat="0" applyBorder="0" applyAlignment="0" applyProtection="0"/>
    <xf numFmtId="0" fontId="239" fillId="15" borderId="0" applyNumberFormat="0" applyBorder="0" applyAlignment="0" applyProtection="0"/>
    <xf numFmtId="0" fontId="260" fillId="44" borderId="0" applyNumberFormat="0" applyBorder="0" applyAlignment="0" applyProtection="0"/>
    <xf numFmtId="37" fontId="256" fillId="0" borderId="0"/>
    <xf numFmtId="0" fontId="239" fillId="16" borderId="0" applyNumberFormat="0" applyBorder="0" applyAlignment="0" applyProtection="0"/>
    <xf numFmtId="0" fontId="239" fillId="17" borderId="0" applyNumberFormat="0" applyBorder="0" applyAlignment="0" applyProtection="0"/>
    <xf numFmtId="0" fontId="239" fillId="18" borderId="0" applyNumberFormat="0" applyBorder="0" applyAlignment="0" applyProtection="0"/>
    <xf numFmtId="0" fontId="239" fillId="13" borderId="0" applyNumberFormat="0" applyBorder="0" applyAlignment="0" applyProtection="0"/>
    <xf numFmtId="0" fontId="239" fillId="14" borderId="0" applyNumberFormat="0" applyBorder="0" applyAlignment="0" applyProtection="0"/>
    <xf numFmtId="0" fontId="239" fillId="19" borderId="0" applyNumberFormat="0" applyBorder="0" applyAlignment="0" applyProtection="0"/>
    <xf numFmtId="0" fontId="246" fillId="3" borderId="0" applyNumberFormat="0" applyBorder="0" applyAlignment="0" applyProtection="0"/>
    <xf numFmtId="0" fontId="240" fillId="4" borderId="0" applyNumberFormat="0" applyBorder="0" applyAlignment="0" applyProtection="0"/>
    <xf numFmtId="0" fontId="261" fillId="45" borderId="0" applyNumberFormat="0" applyBorder="0" applyAlignment="0" applyProtection="0"/>
    <xf numFmtId="0" fontId="241" fillId="20" borderId="1" applyNumberFormat="0" applyAlignment="0" applyProtection="0"/>
    <xf numFmtId="0" fontId="241" fillId="20" borderId="1" applyNumberFormat="0" applyAlignment="0" applyProtection="0"/>
    <xf numFmtId="0" fontId="262" fillId="46" borderId="63" applyNumberFormat="0" applyAlignment="0" applyProtection="0"/>
    <xf numFmtId="0" fontId="242" fillId="21" borderId="2" applyNumberFormat="0" applyAlignment="0" applyProtection="0"/>
    <xf numFmtId="0" fontId="263" fillId="47" borderId="64" applyNumberFormat="0" applyAlignment="0" applyProtection="0"/>
    <xf numFmtId="0" fontId="243" fillId="0" borderId="3" applyNumberFormat="0" applyFill="0" applyAlignment="0" applyProtection="0"/>
    <xf numFmtId="0" fontId="264" fillId="0" borderId="65" applyNumberFormat="0" applyFill="0" applyAlignment="0" applyProtection="0"/>
    <xf numFmtId="0" fontId="242" fillId="21" borderId="2" applyNumberFormat="0" applyAlignment="0" applyProtection="0"/>
    <xf numFmtId="4" fontId="223" fillId="0" borderId="0">
      <protection locked="0"/>
    </xf>
    <xf numFmtId="171" fontId="222" fillId="0" borderId="0">
      <protection locked="0"/>
    </xf>
    <xf numFmtId="171" fontId="254" fillId="0" borderId="0">
      <protection locked="0"/>
    </xf>
    <xf numFmtId="171" fontId="254" fillId="0" borderId="0">
      <protection locked="0"/>
    </xf>
    <xf numFmtId="167" fontId="222" fillId="0" borderId="0">
      <protection locked="0"/>
    </xf>
    <xf numFmtId="165" fontId="224" fillId="0" borderId="0" applyFont="0" applyFill="0" applyBorder="0" applyAlignment="0" applyProtection="0"/>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67" fontId="254" fillId="0" borderId="0">
      <protection locked="0"/>
    </xf>
    <xf numFmtId="173" fontId="223" fillId="0" borderId="0">
      <protection locked="0"/>
    </xf>
    <xf numFmtId="172" fontId="222" fillId="0" borderId="0">
      <protection locked="0"/>
    </xf>
    <xf numFmtId="172" fontId="254" fillId="0" borderId="0">
      <protection locked="0"/>
    </xf>
    <xf numFmtId="172" fontId="254" fillId="0" borderId="0">
      <protection locked="0"/>
    </xf>
    <xf numFmtId="0" fontId="225" fillId="0" borderId="0">
      <protection locked="0"/>
    </xf>
    <xf numFmtId="0" fontId="223" fillId="0" borderId="0">
      <protection locked="0"/>
    </xf>
    <xf numFmtId="0" fontId="244" fillId="0" borderId="0" applyNumberFormat="0" applyFill="0" applyBorder="0" applyAlignment="0" applyProtection="0"/>
    <xf numFmtId="0" fontId="265" fillId="0" borderId="0" applyNumberFormat="0" applyFill="0" applyBorder="0" applyAlignment="0" applyProtection="0"/>
    <xf numFmtId="0" fontId="239" fillId="16" borderId="0" applyNumberFormat="0" applyBorder="0" applyAlignment="0" applyProtection="0"/>
    <xf numFmtId="0" fontId="260" fillId="48" borderId="0" applyNumberFormat="0" applyBorder="0" applyAlignment="0" applyProtection="0"/>
    <xf numFmtId="0" fontId="239" fillId="17" borderId="0" applyNumberFormat="0" applyBorder="0" applyAlignment="0" applyProtection="0"/>
    <xf numFmtId="0" fontId="260" fillId="49" borderId="0" applyNumberFormat="0" applyBorder="0" applyAlignment="0" applyProtection="0"/>
    <xf numFmtId="0" fontId="239" fillId="18" borderId="0" applyNumberFormat="0" applyBorder="0" applyAlignment="0" applyProtection="0"/>
    <xf numFmtId="0" fontId="260" fillId="50" borderId="0" applyNumberFormat="0" applyBorder="0" applyAlignment="0" applyProtection="0"/>
    <xf numFmtId="0" fontId="239" fillId="13" borderId="0" applyNumberFormat="0" applyBorder="0" applyAlignment="0" applyProtection="0"/>
    <xf numFmtId="0" fontId="260" fillId="51" borderId="0" applyNumberFormat="0" applyBorder="0" applyAlignment="0" applyProtection="0"/>
    <xf numFmtId="0" fontId="239" fillId="14" borderId="0" applyNumberFormat="0" applyBorder="0" applyAlignment="0" applyProtection="0"/>
    <xf numFmtId="0" fontId="260" fillId="52" borderId="0" applyNumberFormat="0" applyBorder="0" applyAlignment="0" applyProtection="0"/>
    <xf numFmtId="0" fontId="239" fillId="19" borderId="0" applyNumberFormat="0" applyBorder="0" applyAlignment="0" applyProtection="0"/>
    <xf numFmtId="0" fontId="260" fillId="53" borderId="0" applyNumberFormat="0" applyBorder="0" applyAlignment="0" applyProtection="0"/>
    <xf numFmtId="0" fontId="245" fillId="7" borderId="1" applyNumberFormat="0" applyAlignment="0" applyProtection="0"/>
    <xf numFmtId="0" fontId="266" fillId="54" borderId="63" applyNumberFormat="0" applyAlignment="0" applyProtection="0"/>
    <xf numFmtId="179" fontId="222" fillId="0" borderId="0" applyFont="0" applyFill="0" applyBorder="0" applyAlignment="0" applyProtection="0"/>
    <xf numFmtId="179" fontId="254" fillId="0" borderId="0" applyFont="0" applyFill="0" applyBorder="0" applyAlignment="0" applyProtection="0"/>
    <xf numFmtId="0" fontId="250" fillId="0" borderId="0" applyNumberFormat="0" applyFill="0" applyBorder="0" applyAlignment="0" applyProtection="0"/>
    <xf numFmtId="15" fontId="222" fillId="0" borderId="0">
      <protection locked="0"/>
    </xf>
    <xf numFmtId="15" fontId="254" fillId="0" borderId="0">
      <protection locked="0"/>
    </xf>
    <xf numFmtId="15" fontId="254" fillId="0" borderId="0">
      <protection locked="0"/>
    </xf>
    <xf numFmtId="180" fontId="225" fillId="0" borderId="0">
      <protection locked="0"/>
    </xf>
    <xf numFmtId="0" fontId="240" fillId="4" borderId="0" applyNumberFormat="0" applyBorder="0" applyAlignment="0" applyProtection="0"/>
    <xf numFmtId="0" fontId="225" fillId="0" borderId="0">
      <protection locked="0"/>
    </xf>
    <xf numFmtId="0" fontId="225" fillId="0" borderId="0">
      <protection locked="0"/>
    </xf>
    <xf numFmtId="0" fontId="244" fillId="0" borderId="4" applyNumberFormat="0" applyFill="0" applyAlignment="0" applyProtection="0"/>
    <xf numFmtId="0" fontId="244" fillId="0" borderId="0" applyNumberFormat="0" applyFill="0" applyBorder="0" applyAlignment="0" applyProtection="0"/>
    <xf numFmtId="0" fontId="226" fillId="0" borderId="0" applyNumberFormat="0" applyFill="0" applyBorder="0" applyAlignment="0" applyProtection="0">
      <alignment vertical="top"/>
      <protection locked="0"/>
    </xf>
    <xf numFmtId="0" fontId="246" fillId="3" borderId="0" applyNumberFormat="0" applyBorder="0" applyAlignment="0" applyProtection="0"/>
    <xf numFmtId="0" fontId="267" fillId="55" borderId="0" applyNumberFormat="0" applyBorder="0" applyAlignment="0" applyProtection="0"/>
    <xf numFmtId="0" fontId="245" fillId="7" borderId="1" applyNumberFormat="0" applyAlignment="0" applyProtection="0"/>
    <xf numFmtId="0" fontId="243" fillId="0" borderId="3" applyNumberFormat="0" applyFill="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65" fontId="257" fillId="0" borderId="0" applyFont="0" applyFill="0" applyBorder="0" applyAlignment="0" applyProtection="0"/>
    <xf numFmtId="166" fontId="257" fillId="0" borderId="0" applyFont="0" applyFill="0" applyBorder="0" applyAlignment="0" applyProtection="0"/>
    <xf numFmtId="170" fontId="222" fillId="0" borderId="0" applyFont="0" applyFill="0" applyBorder="0" applyAlignment="0" applyProtection="0"/>
    <xf numFmtId="0" fontId="247" fillId="22" borderId="0" applyNumberFormat="0" applyBorder="0" applyAlignment="0" applyProtection="0"/>
    <xf numFmtId="0" fontId="268" fillId="56" borderId="0" applyNumberFormat="0" applyBorder="0" applyAlignment="0" applyProtection="0"/>
    <xf numFmtId="0" fontId="254" fillId="0" borderId="0"/>
    <xf numFmtId="0" fontId="254" fillId="0" borderId="0"/>
    <xf numFmtId="0" fontId="238" fillId="0" borderId="0"/>
    <xf numFmtId="0" fontId="254" fillId="0" borderId="0"/>
    <xf numFmtId="0" fontId="254" fillId="0" borderId="0"/>
    <xf numFmtId="0" fontId="254" fillId="0" borderId="0"/>
    <xf numFmtId="0" fontId="259" fillId="0" borderId="0"/>
    <xf numFmtId="0" fontId="222" fillId="0" borderId="0"/>
    <xf numFmtId="0" fontId="222" fillId="0" borderId="0"/>
    <xf numFmtId="0" fontId="222" fillId="23" borderId="5" applyNumberFormat="0" applyFont="0" applyAlignment="0" applyProtection="0"/>
    <xf numFmtId="0" fontId="254" fillId="23" borderId="5" applyNumberFormat="0" applyFont="0" applyAlignment="0" applyProtection="0"/>
    <xf numFmtId="0" fontId="238" fillId="23" borderId="5" applyNumberFormat="0" applyFont="0" applyAlignment="0" applyProtection="0"/>
    <xf numFmtId="0" fontId="248" fillId="20" borderId="6" applyNumberFormat="0" applyAlignment="0" applyProtection="0"/>
    <xf numFmtId="169" fontId="222" fillId="0" borderId="0">
      <protection locked="0"/>
    </xf>
    <xf numFmtId="169" fontId="254" fillId="0" borderId="0">
      <protection locked="0"/>
    </xf>
    <xf numFmtId="169" fontId="254" fillId="0" borderId="0">
      <protection locked="0"/>
    </xf>
    <xf numFmtId="182" fontId="225" fillId="0" borderId="0">
      <protection locked="0"/>
    </xf>
    <xf numFmtId="183" fontId="225" fillId="0" borderId="0">
      <protection locked="0"/>
    </xf>
    <xf numFmtId="9" fontId="238" fillId="0" borderId="0" applyFont="0" applyFill="0" applyBorder="0" applyAlignment="0" applyProtection="0"/>
    <xf numFmtId="9" fontId="238" fillId="0" borderId="0" applyFont="0" applyFill="0" applyBorder="0" applyAlignment="0" applyProtection="0"/>
    <xf numFmtId="9" fontId="238" fillId="0" borderId="0" applyFont="0" applyFill="0" applyBorder="0" applyAlignment="0" applyProtection="0"/>
    <xf numFmtId="9" fontId="238" fillId="0" borderId="0" applyFont="0" applyFill="0" applyBorder="0" applyAlignment="0" applyProtection="0"/>
    <xf numFmtId="9" fontId="238" fillId="0" borderId="0" applyFont="0" applyFill="0" applyBorder="0" applyAlignment="0" applyProtection="0"/>
    <xf numFmtId="0" fontId="248" fillId="20" borderId="6" applyNumberFormat="0" applyAlignment="0" applyProtection="0"/>
    <xf numFmtId="0" fontId="269" fillId="46" borderId="66" applyNumberFormat="0" applyAlignment="0" applyProtection="0"/>
    <xf numFmtId="43" fontId="258" fillId="0" borderId="0" applyFont="0" applyFill="0" applyBorder="0" applyAlignment="0" applyProtection="0"/>
    <xf numFmtId="0" fontId="249" fillId="0" borderId="0" applyNumberFormat="0" applyFill="0" applyBorder="0" applyAlignment="0" applyProtection="0"/>
    <xf numFmtId="0" fontId="270" fillId="0" borderId="0" applyNumberFormat="0" applyFill="0" applyBorder="0" applyAlignment="0" applyProtection="0"/>
    <xf numFmtId="0" fontId="250" fillId="0" borderId="0" applyNumberFormat="0" applyFill="0" applyBorder="0" applyAlignment="0" applyProtection="0"/>
    <xf numFmtId="0" fontId="271" fillId="0" borderId="0" applyNumberFormat="0" applyFill="0" applyBorder="0" applyAlignment="0" applyProtection="0"/>
    <xf numFmtId="0" fontId="251" fillId="0" borderId="0" applyNumberFormat="0" applyFill="0" applyBorder="0" applyAlignment="0" applyProtection="0"/>
    <xf numFmtId="0" fontId="251" fillId="0" borderId="0" applyNumberFormat="0" applyFill="0" applyBorder="0" applyAlignment="0" applyProtection="0"/>
    <xf numFmtId="0" fontId="252" fillId="0" borderId="7" applyNumberFormat="0" applyFill="0" applyAlignment="0" applyProtection="0"/>
    <xf numFmtId="0" fontId="272" fillId="0" borderId="67" applyNumberFormat="0" applyFill="0" applyAlignment="0" applyProtection="0"/>
    <xf numFmtId="0" fontId="253" fillId="0" borderId="8" applyNumberFormat="0" applyFill="0" applyAlignment="0" applyProtection="0"/>
    <xf numFmtId="0" fontId="273" fillId="0" borderId="68" applyNumberFormat="0" applyFill="0" applyAlignment="0" applyProtection="0"/>
    <xf numFmtId="0" fontId="244" fillId="0" borderId="4" applyNumberFormat="0" applyFill="0" applyAlignment="0" applyProtection="0"/>
    <xf numFmtId="0" fontId="265" fillId="0" borderId="69" applyNumberFormat="0" applyFill="0" applyAlignment="0" applyProtection="0"/>
    <xf numFmtId="0" fontId="274" fillId="0" borderId="0" applyNumberFormat="0" applyFill="0" applyBorder="0" applyAlignment="0" applyProtection="0"/>
    <xf numFmtId="184" fontId="223" fillId="0" borderId="0">
      <protection locked="0"/>
    </xf>
    <xf numFmtId="184" fontId="223" fillId="0" borderId="0">
      <protection locked="0"/>
    </xf>
    <xf numFmtId="0" fontId="223" fillId="0" borderId="9">
      <protection locked="0"/>
    </xf>
    <xf numFmtId="0" fontId="275" fillId="0" borderId="70" applyNumberFormat="0" applyFill="0" applyAlignment="0" applyProtection="0"/>
    <xf numFmtId="0" fontId="249" fillId="0" borderId="0" applyNumberFormat="0" applyFill="0" applyBorder="0" applyAlignment="0" applyProtection="0"/>
    <xf numFmtId="0" fontId="222" fillId="0" borderId="0"/>
    <xf numFmtId="164" fontId="222" fillId="0" borderId="0" applyFont="0" applyFill="0" applyBorder="0" applyAlignment="0" applyProtection="0"/>
    <xf numFmtId="164" fontId="222" fillId="0" borderId="0" applyFont="0" applyFill="0" applyBorder="0" applyAlignment="0" applyProtection="0"/>
    <xf numFmtId="164" fontId="222" fillId="0" borderId="0" applyFont="0" applyFill="0" applyBorder="0" applyAlignment="0" applyProtection="0"/>
    <xf numFmtId="164" fontId="222" fillId="0" borderId="0" applyFont="0" applyFill="0" applyBorder="0" applyAlignment="0" applyProtection="0"/>
    <xf numFmtId="185" fontId="222" fillId="0" borderId="0" applyFont="0" applyFill="0" applyBorder="0" applyAlignment="0" applyProtection="0"/>
    <xf numFmtId="185" fontId="222" fillId="0" borderId="0" applyFont="0" applyFill="0" applyBorder="0" applyAlignment="0" applyProtection="0"/>
    <xf numFmtId="185" fontId="222" fillId="0" borderId="0" applyFont="0" applyFill="0" applyBorder="0" applyAlignment="0" applyProtection="0"/>
    <xf numFmtId="185" fontId="222" fillId="0" borderId="0" applyFont="0" applyFill="0" applyBorder="0" applyAlignment="0" applyProtection="0"/>
    <xf numFmtId="185" fontId="222" fillId="0" borderId="0" applyFont="0" applyFill="0" applyBorder="0" applyAlignment="0" applyProtection="0"/>
    <xf numFmtId="0" fontId="222" fillId="0" borderId="0"/>
    <xf numFmtId="0" fontId="259" fillId="0" borderId="0"/>
    <xf numFmtId="0" fontId="222" fillId="0" borderId="0"/>
    <xf numFmtId="0" fontId="259" fillId="0" borderId="0"/>
    <xf numFmtId="0" fontId="259" fillId="0" borderId="0"/>
    <xf numFmtId="0" fontId="224" fillId="0" borderId="0">
      <alignment vertical="top"/>
    </xf>
    <xf numFmtId="0" fontId="259" fillId="0" borderId="0"/>
    <xf numFmtId="0" fontId="259" fillId="0" borderId="0"/>
    <xf numFmtId="0" fontId="259" fillId="0" borderId="0"/>
    <xf numFmtId="0" fontId="222" fillId="0" borderId="0"/>
    <xf numFmtId="0" fontId="224" fillId="0" borderId="0">
      <alignment vertical="top"/>
    </xf>
    <xf numFmtId="0" fontId="222" fillId="0" borderId="0"/>
    <xf numFmtId="0" fontId="224" fillId="0" borderId="0">
      <alignment vertical="top"/>
    </xf>
    <xf numFmtId="0" fontId="222" fillId="0" borderId="0"/>
    <xf numFmtId="0" fontId="259" fillId="0" borderId="0"/>
    <xf numFmtId="0" fontId="224" fillId="0" borderId="0">
      <alignment vertical="top"/>
    </xf>
    <xf numFmtId="0" fontId="222" fillId="0" borderId="0"/>
    <xf numFmtId="0" fontId="224" fillId="0" borderId="0">
      <alignment vertical="top"/>
    </xf>
    <xf numFmtId="0" fontId="224" fillId="0" borderId="0">
      <alignment vertical="top"/>
    </xf>
    <xf numFmtId="0" fontId="224" fillId="0" borderId="0">
      <alignment vertical="top"/>
    </xf>
    <xf numFmtId="0" fontId="224" fillId="0" borderId="0">
      <alignment vertical="top"/>
    </xf>
    <xf numFmtId="0" fontId="238" fillId="2" borderId="0" applyNumberFormat="0" applyBorder="0" applyAlignment="0" applyProtection="0"/>
    <xf numFmtId="0" fontId="238" fillId="3" borderId="0" applyNumberFormat="0" applyBorder="0" applyAlignment="0" applyProtection="0"/>
    <xf numFmtId="0" fontId="238" fillId="4" borderId="0" applyNumberFormat="0" applyBorder="0" applyAlignment="0" applyProtection="0"/>
    <xf numFmtId="0" fontId="238" fillId="5" borderId="0" applyNumberFormat="0" applyBorder="0" applyAlignment="0" applyProtection="0"/>
    <xf numFmtId="0" fontId="238" fillId="6" borderId="0" applyNumberFormat="0" applyBorder="0" applyAlignment="0" applyProtection="0"/>
    <xf numFmtId="0" fontId="238" fillId="7" borderId="0" applyNumberFormat="0" applyBorder="0" applyAlignment="0" applyProtection="0"/>
    <xf numFmtId="0" fontId="238" fillId="8" borderId="0" applyNumberFormat="0" applyBorder="0" applyAlignment="0" applyProtection="0"/>
    <xf numFmtId="0" fontId="238" fillId="9" borderId="0" applyNumberFormat="0" applyBorder="0" applyAlignment="0" applyProtection="0"/>
    <xf numFmtId="0" fontId="238" fillId="10" borderId="0" applyNumberFormat="0" applyBorder="0" applyAlignment="0" applyProtection="0"/>
    <xf numFmtId="0" fontId="238" fillId="5" borderId="0" applyNumberFormat="0" applyBorder="0" applyAlignment="0" applyProtection="0"/>
    <xf numFmtId="0" fontId="238" fillId="8" borderId="0" applyNumberFormat="0" applyBorder="0" applyAlignment="0" applyProtection="0"/>
    <xf numFmtId="0" fontId="238" fillId="11" borderId="0" applyNumberFormat="0" applyBorder="0" applyAlignment="0" applyProtection="0"/>
    <xf numFmtId="167" fontId="222" fillId="0" borderId="0">
      <protection locked="0"/>
    </xf>
    <xf numFmtId="167" fontId="222" fillId="0" borderId="0">
      <protection locked="0"/>
    </xf>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181" fontId="238" fillId="0" borderId="0" applyFont="0" applyFill="0" applyBorder="0" applyAlignment="0" applyProtection="0"/>
    <xf numFmtId="0" fontId="238" fillId="23" borderId="5" applyNumberFormat="0" applyFont="0" applyAlignment="0" applyProtection="0"/>
    <xf numFmtId="9" fontId="238" fillId="0" borderId="0" applyFont="0" applyFill="0" applyBorder="0" applyAlignment="0" applyProtection="0"/>
    <xf numFmtId="9" fontId="238" fillId="0" borderId="0" applyFont="0" applyFill="0" applyBorder="0" applyAlignment="0" applyProtection="0"/>
    <xf numFmtId="9" fontId="238" fillId="0" borderId="0" applyFont="0" applyFill="0" applyBorder="0" applyAlignment="0" applyProtection="0"/>
    <xf numFmtId="9" fontId="238" fillId="0" borderId="0" applyFont="0" applyFill="0" applyBorder="0" applyAlignment="0" applyProtection="0"/>
    <xf numFmtId="9" fontId="238" fillId="0" borderId="0" applyFont="0" applyFill="0" applyBorder="0" applyAlignment="0" applyProtection="0"/>
    <xf numFmtId="164" fontId="238" fillId="0" borderId="0" applyFont="0" applyFill="0" applyBorder="0" applyAlignment="0" applyProtection="0"/>
    <xf numFmtId="0" fontId="259" fillId="0" borderId="0"/>
    <xf numFmtId="0" fontId="259" fillId="0" borderId="0"/>
    <xf numFmtId="164" fontId="259" fillId="0" borderId="0" applyFont="0" applyFill="0" applyBorder="0" applyAlignment="0" applyProtection="0"/>
    <xf numFmtId="0" fontId="221" fillId="0" borderId="0"/>
    <xf numFmtId="0" fontId="220" fillId="0" borderId="0"/>
    <xf numFmtId="0" fontId="219" fillId="0" borderId="0"/>
    <xf numFmtId="0" fontId="218" fillId="0" borderId="0"/>
    <xf numFmtId="164" fontId="218" fillId="0" borderId="0" applyFont="0" applyFill="0" applyBorder="0" applyAlignment="0" applyProtection="0"/>
    <xf numFmtId="0" fontId="217" fillId="0" borderId="0"/>
    <xf numFmtId="0" fontId="217" fillId="0" borderId="0"/>
    <xf numFmtId="164" fontId="217" fillId="0" borderId="0" applyFont="0" applyFill="0" applyBorder="0" applyAlignment="0" applyProtection="0"/>
    <xf numFmtId="0" fontId="216" fillId="0" borderId="0"/>
    <xf numFmtId="0" fontId="215" fillId="0" borderId="0"/>
    <xf numFmtId="0" fontId="214" fillId="0" borderId="0"/>
    <xf numFmtId="164" fontId="214" fillId="0" borderId="0" applyFont="0" applyFill="0" applyBorder="0" applyAlignment="0" applyProtection="0"/>
    <xf numFmtId="0" fontId="213" fillId="0" borderId="0"/>
    <xf numFmtId="164" fontId="213" fillId="0" borderId="0" applyFont="0" applyFill="0" applyBorder="0" applyAlignment="0" applyProtection="0"/>
    <xf numFmtId="0" fontId="212" fillId="0" borderId="0"/>
    <xf numFmtId="0" fontId="211" fillId="0" borderId="0"/>
    <xf numFmtId="0" fontId="210" fillId="0" borderId="0"/>
    <xf numFmtId="164" fontId="210" fillId="0" borderId="0" applyFont="0" applyFill="0" applyBorder="0" applyAlignment="0" applyProtection="0"/>
    <xf numFmtId="0" fontId="209" fillId="0" borderId="0"/>
    <xf numFmtId="0" fontId="208" fillId="0" borderId="0"/>
    <xf numFmtId="0" fontId="207" fillId="0" borderId="0"/>
    <xf numFmtId="0" fontId="206" fillId="0" borderId="0"/>
    <xf numFmtId="0" fontId="205" fillId="0" borderId="0"/>
    <xf numFmtId="0" fontId="204" fillId="0" borderId="0"/>
    <xf numFmtId="0" fontId="203" fillId="0" borderId="0"/>
    <xf numFmtId="0" fontId="202" fillId="0" borderId="0"/>
    <xf numFmtId="0" fontId="201" fillId="0" borderId="0"/>
    <xf numFmtId="0" fontId="201" fillId="0" borderId="0"/>
    <xf numFmtId="0" fontId="200" fillId="0" borderId="0"/>
    <xf numFmtId="0" fontId="199" fillId="0" borderId="0"/>
    <xf numFmtId="0" fontId="198" fillId="0" borderId="0"/>
    <xf numFmtId="0" fontId="197" fillId="0" borderId="0"/>
    <xf numFmtId="0" fontId="196" fillId="0" borderId="0"/>
    <xf numFmtId="0" fontId="196" fillId="0" borderId="0"/>
    <xf numFmtId="0" fontId="195" fillId="0" borderId="0"/>
    <xf numFmtId="0" fontId="195" fillId="0" borderId="0"/>
    <xf numFmtId="0" fontId="194" fillId="0" borderId="0"/>
    <xf numFmtId="0" fontId="193" fillId="0" borderId="0"/>
    <xf numFmtId="0" fontId="192" fillId="0" borderId="0"/>
    <xf numFmtId="0" fontId="191" fillId="0" borderId="0"/>
    <xf numFmtId="0" fontId="190" fillId="0" borderId="0"/>
    <xf numFmtId="0" fontId="189" fillId="0" borderId="0"/>
    <xf numFmtId="0" fontId="188" fillId="0" borderId="0"/>
    <xf numFmtId="0" fontId="187" fillId="0" borderId="0"/>
    <xf numFmtId="0" fontId="186" fillId="0" borderId="0"/>
    <xf numFmtId="0" fontId="185" fillId="0" borderId="0"/>
    <xf numFmtId="0" fontId="184" fillId="0" borderId="0"/>
    <xf numFmtId="0" fontId="183" fillId="0" borderId="0"/>
    <xf numFmtId="0" fontId="182" fillId="0" borderId="0"/>
    <xf numFmtId="0" fontId="181" fillId="0" borderId="0"/>
    <xf numFmtId="0" fontId="180" fillId="0" borderId="0"/>
    <xf numFmtId="0" fontId="179" fillId="0" borderId="0"/>
    <xf numFmtId="0" fontId="178" fillId="0" borderId="0"/>
    <xf numFmtId="0" fontId="177" fillId="0" borderId="0"/>
    <xf numFmtId="0" fontId="176" fillId="0" borderId="0"/>
    <xf numFmtId="0" fontId="175" fillId="0" borderId="0"/>
    <xf numFmtId="0" fontId="174" fillId="0" borderId="0"/>
    <xf numFmtId="0" fontId="174" fillId="0" borderId="0"/>
    <xf numFmtId="0" fontId="173" fillId="0" borderId="0"/>
    <xf numFmtId="0" fontId="172" fillId="0" borderId="0"/>
    <xf numFmtId="0" fontId="171" fillId="0" borderId="0"/>
    <xf numFmtId="0" fontId="170" fillId="0" borderId="0"/>
    <xf numFmtId="0" fontId="169" fillId="0" borderId="0"/>
    <xf numFmtId="0" fontId="168" fillId="0" borderId="0"/>
    <xf numFmtId="0" fontId="167" fillId="0" borderId="0"/>
    <xf numFmtId="0" fontId="166" fillId="0" borderId="0"/>
    <xf numFmtId="0" fontId="165" fillId="0" borderId="0"/>
    <xf numFmtId="0" fontId="164" fillId="0" borderId="0"/>
    <xf numFmtId="0" fontId="163" fillId="0" borderId="0"/>
    <xf numFmtId="0" fontId="162" fillId="0" borderId="0"/>
    <xf numFmtId="0" fontId="161" fillId="0" borderId="0"/>
    <xf numFmtId="0" fontId="160" fillId="0" borderId="0"/>
    <xf numFmtId="0" fontId="159" fillId="0" borderId="0"/>
    <xf numFmtId="0" fontId="158" fillId="0" borderId="0"/>
    <xf numFmtId="0" fontId="157" fillId="0" borderId="0"/>
    <xf numFmtId="0" fontId="156" fillId="0" borderId="0"/>
    <xf numFmtId="0" fontId="155" fillId="0" borderId="0"/>
    <xf numFmtId="0" fontId="154" fillId="0" borderId="0"/>
    <xf numFmtId="0" fontId="153" fillId="0" borderId="0"/>
    <xf numFmtId="0" fontId="153" fillId="0" borderId="0"/>
    <xf numFmtId="0" fontId="152" fillId="0" borderId="0"/>
    <xf numFmtId="164" fontId="152" fillId="0" borderId="0" applyFont="0" applyFill="0" applyBorder="0" applyAlignment="0" applyProtection="0"/>
    <xf numFmtId="0" fontId="151" fillId="0" borderId="0"/>
    <xf numFmtId="0" fontId="150" fillId="0" borderId="0"/>
    <xf numFmtId="0" fontId="149" fillId="0" borderId="0"/>
    <xf numFmtId="0" fontId="148" fillId="0" borderId="0"/>
    <xf numFmtId="0" fontId="147" fillId="0" borderId="0"/>
    <xf numFmtId="0" fontId="146" fillId="0" borderId="0"/>
    <xf numFmtId="0" fontId="146" fillId="0" borderId="0"/>
    <xf numFmtId="0" fontId="145" fillId="0" borderId="0"/>
    <xf numFmtId="0" fontId="144" fillId="0" borderId="0"/>
    <xf numFmtId="0" fontId="143" fillId="0" borderId="0"/>
    <xf numFmtId="0" fontId="142" fillId="0" borderId="0"/>
    <xf numFmtId="0" fontId="141" fillId="0" borderId="0"/>
    <xf numFmtId="0" fontId="140" fillId="0" borderId="0"/>
    <xf numFmtId="0" fontId="139" fillId="0" borderId="0"/>
    <xf numFmtId="0" fontId="138" fillId="0" borderId="0"/>
    <xf numFmtId="0" fontId="137" fillId="0" borderId="0"/>
    <xf numFmtId="0" fontId="136" fillId="0" borderId="0"/>
    <xf numFmtId="0" fontId="135" fillId="0" borderId="0"/>
    <xf numFmtId="0" fontId="135" fillId="0" borderId="0"/>
    <xf numFmtId="0" fontId="134" fillId="0" borderId="0"/>
    <xf numFmtId="0" fontId="133" fillId="0" borderId="0"/>
    <xf numFmtId="0" fontId="132" fillId="0" borderId="0"/>
    <xf numFmtId="0" fontId="131" fillId="0" borderId="0"/>
    <xf numFmtId="0" fontId="130" fillId="0" borderId="0"/>
    <xf numFmtId="0" fontId="129" fillId="0" borderId="0"/>
    <xf numFmtId="0" fontId="128" fillId="0" borderId="0"/>
    <xf numFmtId="0" fontId="127" fillId="0" borderId="0"/>
    <xf numFmtId="0" fontId="126" fillId="0" borderId="0"/>
    <xf numFmtId="0" fontId="125" fillId="0" borderId="0"/>
    <xf numFmtId="0" fontId="124" fillId="0" borderId="0"/>
    <xf numFmtId="0" fontId="123" fillId="0" borderId="0"/>
    <xf numFmtId="0" fontId="122" fillId="0" borderId="0"/>
    <xf numFmtId="0" fontId="121" fillId="0" borderId="0"/>
    <xf numFmtId="0" fontId="120" fillId="0" borderId="0"/>
    <xf numFmtId="0" fontId="119" fillId="0" borderId="0"/>
    <xf numFmtId="0" fontId="118" fillId="0" borderId="0"/>
    <xf numFmtId="0" fontId="117" fillId="0" borderId="0"/>
    <xf numFmtId="0" fontId="116" fillId="0" borderId="0"/>
    <xf numFmtId="0" fontId="115" fillId="0" borderId="0"/>
    <xf numFmtId="0" fontId="114" fillId="0" borderId="0"/>
    <xf numFmtId="0" fontId="113" fillId="0" borderId="0"/>
    <xf numFmtId="0" fontId="112" fillId="0" borderId="0"/>
    <xf numFmtId="0" fontId="111" fillId="0" borderId="0"/>
    <xf numFmtId="0" fontId="110" fillId="0" borderId="0"/>
    <xf numFmtId="0" fontId="109" fillId="0" borderId="0"/>
    <xf numFmtId="0" fontId="108" fillId="0" borderId="0"/>
    <xf numFmtId="0" fontId="107" fillId="0" borderId="0"/>
    <xf numFmtId="0" fontId="106" fillId="0" borderId="0"/>
    <xf numFmtId="0" fontId="105" fillId="0" borderId="0"/>
    <xf numFmtId="43" fontId="105" fillId="0" borderId="0" applyFont="0" applyFill="0" applyBorder="0" applyAlignment="0" applyProtection="0"/>
    <xf numFmtId="0" fontId="104" fillId="0" borderId="0"/>
    <xf numFmtId="0" fontId="103" fillId="0" borderId="0"/>
    <xf numFmtId="0" fontId="102" fillId="0" borderId="0"/>
    <xf numFmtId="0" fontId="101" fillId="0" borderId="0"/>
    <xf numFmtId="0" fontId="101" fillId="0" borderId="0"/>
    <xf numFmtId="0" fontId="100" fillId="0" borderId="0"/>
    <xf numFmtId="0" fontId="99" fillId="0" borderId="0"/>
    <xf numFmtId="0" fontId="98" fillId="0" borderId="0"/>
    <xf numFmtId="0" fontId="97" fillId="0" borderId="0"/>
    <xf numFmtId="0" fontId="96" fillId="0" borderId="0"/>
    <xf numFmtId="0" fontId="95" fillId="0" borderId="0"/>
    <xf numFmtId="0" fontId="94" fillId="0" borderId="0"/>
    <xf numFmtId="0" fontId="93" fillId="0" borderId="0"/>
    <xf numFmtId="0" fontId="92" fillId="0" borderId="0"/>
    <xf numFmtId="0" fontId="91" fillId="0" borderId="0"/>
    <xf numFmtId="0" fontId="91" fillId="0" borderId="0"/>
    <xf numFmtId="0" fontId="90" fillId="0" borderId="0"/>
    <xf numFmtId="0" fontId="89" fillId="0" borderId="0"/>
    <xf numFmtId="0" fontId="88" fillId="0" borderId="0"/>
    <xf numFmtId="0" fontId="87" fillId="0" borderId="0"/>
    <xf numFmtId="0" fontId="86" fillId="0" borderId="0"/>
    <xf numFmtId="0" fontId="85" fillId="0" borderId="0"/>
    <xf numFmtId="0" fontId="84" fillId="0" borderId="0"/>
    <xf numFmtId="0" fontId="84" fillId="0" borderId="0"/>
    <xf numFmtId="0" fontId="83" fillId="0" borderId="0"/>
    <xf numFmtId="0" fontId="82" fillId="0" borderId="0"/>
    <xf numFmtId="0" fontId="81" fillId="0" borderId="0"/>
    <xf numFmtId="0" fontId="80" fillId="0" borderId="0"/>
    <xf numFmtId="0" fontId="79" fillId="0" borderId="0"/>
    <xf numFmtId="0" fontId="78" fillId="0" borderId="0"/>
    <xf numFmtId="0" fontId="77" fillId="0" borderId="0"/>
    <xf numFmtId="0" fontId="76" fillId="0" borderId="0"/>
    <xf numFmtId="43" fontId="222" fillId="0" borderId="0" applyFont="0" applyFill="0" applyBorder="0" applyAlignment="0" applyProtection="0"/>
    <xf numFmtId="0" fontId="75" fillId="0" borderId="0"/>
    <xf numFmtId="0" fontId="74" fillId="0" borderId="0"/>
    <xf numFmtId="0" fontId="73" fillId="0" borderId="0"/>
    <xf numFmtId="0" fontId="73" fillId="0" borderId="0"/>
    <xf numFmtId="0" fontId="72" fillId="0" borderId="0"/>
    <xf numFmtId="0" fontId="71" fillId="0" borderId="0"/>
    <xf numFmtId="0" fontId="71" fillId="0" borderId="0"/>
    <xf numFmtId="0" fontId="70" fillId="0" borderId="0"/>
    <xf numFmtId="0" fontId="69" fillId="0" borderId="0"/>
    <xf numFmtId="0" fontId="68" fillId="0" borderId="0"/>
    <xf numFmtId="0" fontId="67" fillId="0" borderId="0"/>
    <xf numFmtId="0" fontId="66" fillId="0" borderId="0"/>
    <xf numFmtId="0" fontId="65" fillId="0" borderId="0"/>
    <xf numFmtId="0" fontId="64" fillId="0" borderId="0"/>
    <xf numFmtId="0" fontId="64" fillId="0" borderId="0"/>
    <xf numFmtId="0" fontId="63" fillId="0" borderId="0"/>
    <xf numFmtId="0" fontId="62" fillId="0" borderId="0"/>
    <xf numFmtId="0" fontId="62" fillId="0" borderId="0"/>
    <xf numFmtId="0" fontId="61" fillId="0" borderId="0"/>
    <xf numFmtId="0" fontId="61" fillId="0" borderId="0"/>
    <xf numFmtId="0" fontId="61" fillId="0" borderId="0"/>
    <xf numFmtId="0" fontId="60" fillId="0" borderId="0"/>
    <xf numFmtId="0" fontId="60" fillId="0" borderId="0"/>
    <xf numFmtId="0" fontId="59" fillId="0" borderId="0"/>
    <xf numFmtId="0" fontId="58" fillId="0" borderId="0"/>
    <xf numFmtId="0" fontId="58" fillId="0" borderId="0"/>
    <xf numFmtId="0" fontId="58" fillId="0" borderId="0"/>
    <xf numFmtId="0" fontId="57" fillId="0" borderId="0"/>
    <xf numFmtId="0" fontId="57" fillId="0" borderId="0"/>
    <xf numFmtId="0" fontId="57" fillId="0" borderId="0"/>
    <xf numFmtId="0" fontId="56" fillId="0" borderId="0"/>
    <xf numFmtId="0" fontId="56" fillId="0" borderId="0"/>
    <xf numFmtId="0" fontId="56" fillId="0" borderId="0"/>
    <xf numFmtId="0" fontId="55" fillId="0" borderId="0"/>
    <xf numFmtId="0" fontId="55" fillId="0" borderId="0"/>
    <xf numFmtId="0" fontId="54" fillId="0" borderId="0"/>
    <xf numFmtId="0" fontId="54" fillId="0" borderId="0"/>
    <xf numFmtId="0" fontId="53" fillId="0" borderId="0"/>
    <xf numFmtId="0" fontId="52" fillId="0" borderId="0"/>
    <xf numFmtId="0" fontId="52" fillId="0" borderId="0"/>
    <xf numFmtId="0" fontId="52" fillId="0" borderId="0"/>
    <xf numFmtId="0" fontId="51" fillId="0" borderId="0"/>
    <xf numFmtId="0" fontId="51" fillId="0" borderId="0"/>
    <xf numFmtId="0" fontId="50" fillId="0" borderId="0"/>
    <xf numFmtId="0" fontId="49" fillId="0" borderId="0"/>
    <xf numFmtId="0" fontId="49" fillId="0" borderId="0"/>
    <xf numFmtId="0" fontId="48" fillId="0" borderId="0"/>
    <xf numFmtId="0" fontId="48" fillId="0" borderId="0"/>
    <xf numFmtId="0" fontId="48" fillId="0" borderId="0"/>
    <xf numFmtId="0" fontId="47" fillId="0" borderId="0"/>
    <xf numFmtId="0" fontId="47" fillId="0" borderId="0"/>
    <xf numFmtId="0" fontId="46" fillId="0" borderId="0"/>
    <xf numFmtId="0" fontId="46" fillId="0" borderId="0"/>
    <xf numFmtId="0" fontId="45" fillId="0" borderId="0"/>
    <xf numFmtId="0" fontId="44" fillId="0" borderId="0"/>
    <xf numFmtId="0" fontId="43" fillId="0" borderId="0"/>
    <xf numFmtId="0" fontId="42" fillId="0" borderId="0"/>
    <xf numFmtId="0" fontId="42" fillId="0" borderId="0"/>
    <xf numFmtId="0" fontId="41" fillId="0" borderId="0"/>
    <xf numFmtId="0" fontId="41" fillId="0" borderId="0"/>
    <xf numFmtId="0" fontId="40" fillId="0" borderId="0"/>
    <xf numFmtId="0" fontId="39" fillId="0" borderId="0"/>
    <xf numFmtId="0" fontId="39" fillId="0" borderId="0"/>
    <xf numFmtId="0" fontId="38" fillId="0" borderId="0"/>
    <xf numFmtId="0" fontId="38" fillId="0" borderId="0"/>
    <xf numFmtId="0" fontId="37" fillId="0" borderId="0"/>
    <xf numFmtId="0" fontId="36" fillId="0" borderId="0"/>
    <xf numFmtId="0" fontId="35" fillId="0" borderId="0"/>
    <xf numFmtId="0" fontId="35" fillId="0" borderId="0"/>
    <xf numFmtId="0" fontId="34" fillId="0" borderId="0"/>
    <xf numFmtId="0" fontId="33" fillId="0" borderId="0"/>
    <xf numFmtId="0" fontId="33" fillId="0" borderId="0"/>
    <xf numFmtId="0" fontId="32" fillId="0" borderId="0"/>
    <xf numFmtId="0" fontId="32" fillId="0" borderId="0"/>
    <xf numFmtId="0" fontId="31" fillId="0" borderId="0"/>
    <xf numFmtId="0" fontId="31" fillId="0" borderId="0"/>
    <xf numFmtId="0" fontId="30" fillId="0" borderId="0"/>
    <xf numFmtId="0" fontId="30" fillId="0" borderId="0"/>
    <xf numFmtId="0" fontId="29" fillId="0" borderId="0"/>
    <xf numFmtId="0" fontId="29" fillId="0" borderId="0"/>
    <xf numFmtId="0" fontId="28" fillId="0" borderId="0"/>
    <xf numFmtId="0" fontId="28" fillId="0" borderId="0"/>
    <xf numFmtId="0" fontId="27" fillId="0" borderId="0"/>
    <xf numFmtId="0" fontId="27" fillId="0" borderId="0"/>
    <xf numFmtId="0" fontId="26" fillId="0" borderId="0"/>
    <xf numFmtId="0" fontId="26" fillId="0" borderId="0"/>
    <xf numFmtId="0" fontId="25" fillId="0" borderId="0"/>
    <xf numFmtId="0" fontId="25" fillId="0" borderId="0"/>
    <xf numFmtId="0" fontId="24" fillId="0" borderId="0"/>
    <xf numFmtId="43" fontId="24" fillId="0" borderId="0" applyFont="0" applyFill="0" applyBorder="0" applyAlignment="0" applyProtection="0"/>
    <xf numFmtId="0" fontId="24" fillId="0" borderId="0"/>
    <xf numFmtId="0" fontId="23" fillId="0" borderId="0"/>
    <xf numFmtId="0" fontId="22" fillId="0" borderId="0"/>
    <xf numFmtId="0" fontId="22" fillId="0" borderId="0"/>
    <xf numFmtId="0" fontId="21" fillId="0" borderId="0"/>
    <xf numFmtId="0" fontId="21" fillId="0" borderId="0"/>
    <xf numFmtId="0" fontId="21" fillId="0" borderId="0"/>
    <xf numFmtId="0" fontId="20" fillId="0" borderId="0"/>
    <xf numFmtId="0" fontId="19" fillId="0" borderId="0"/>
    <xf numFmtId="0" fontId="18" fillId="0" borderId="0"/>
    <xf numFmtId="0" fontId="17" fillId="0" borderId="0"/>
    <xf numFmtId="0" fontId="16" fillId="0" borderId="0"/>
    <xf numFmtId="0" fontId="16" fillId="0" borderId="0"/>
    <xf numFmtId="0" fontId="15" fillId="0" borderId="0"/>
    <xf numFmtId="0" fontId="14" fillId="0" borderId="0"/>
    <xf numFmtId="170" fontId="222" fillId="0" borderId="0" applyFont="0" applyFill="0" applyBorder="0" applyAlignment="0" applyProtection="0"/>
    <xf numFmtId="0" fontId="222" fillId="0" borderId="0"/>
    <xf numFmtId="0" fontId="14" fillId="0" borderId="0"/>
    <xf numFmtId="0" fontId="222" fillId="0" borderId="0"/>
    <xf numFmtId="0" fontId="14" fillId="0" borderId="0"/>
    <xf numFmtId="0" fontId="13" fillId="0" borderId="0"/>
    <xf numFmtId="0" fontId="12" fillId="0" borderId="0"/>
    <xf numFmtId="0" fontId="11" fillId="0" borderId="0"/>
    <xf numFmtId="0" fontId="10" fillId="0" borderId="0"/>
    <xf numFmtId="0" fontId="10" fillId="0" borderId="0"/>
    <xf numFmtId="0" fontId="9"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3" fillId="0" borderId="0"/>
    <xf numFmtId="0" fontId="2" fillId="0" borderId="0"/>
    <xf numFmtId="0" fontId="222" fillId="0" borderId="0"/>
    <xf numFmtId="0" fontId="222" fillId="0" borderId="0"/>
    <xf numFmtId="0" fontId="1" fillId="0" borderId="0"/>
    <xf numFmtId="0" fontId="222" fillId="0" borderId="0"/>
  </cellStyleXfs>
  <cellXfs count="577">
    <xf numFmtId="0" fontId="0" fillId="0" borderId="0" xfId="0"/>
    <xf numFmtId="0" fontId="222" fillId="0" borderId="0" xfId="150" applyFill="1"/>
    <xf numFmtId="0" fontId="222" fillId="0" borderId="0" xfId="150"/>
    <xf numFmtId="0" fontId="230" fillId="24" borderId="10" xfId="150" applyFont="1" applyFill="1" applyBorder="1" applyAlignment="1">
      <alignment horizontal="center" vertical="center" wrapText="1"/>
    </xf>
    <xf numFmtId="0" fontId="230" fillId="24" borderId="11" xfId="150" applyFont="1" applyFill="1" applyBorder="1" applyAlignment="1">
      <alignment horizontal="center" vertical="center" wrapText="1"/>
    </xf>
    <xf numFmtId="0" fontId="229" fillId="24" borderId="12" xfId="150" applyFont="1" applyFill="1" applyBorder="1" applyAlignment="1">
      <alignment horizontal="center"/>
    </xf>
    <xf numFmtId="164" fontId="229" fillId="0" borderId="13" xfId="140" applyNumberFormat="1" applyFont="1" applyFill="1" applyBorder="1" applyAlignment="1">
      <alignment vertical="center"/>
    </xf>
    <xf numFmtId="164" fontId="229" fillId="0" borderId="14" xfId="140" applyNumberFormat="1" applyFont="1" applyFill="1" applyBorder="1" applyAlignment="1">
      <alignment vertical="center"/>
    </xf>
    <xf numFmtId="0" fontId="222" fillId="0" borderId="0" xfId="151"/>
    <xf numFmtId="0" fontId="231" fillId="25" borderId="0" xfId="151" applyFont="1" applyFill="1" applyBorder="1"/>
    <xf numFmtId="0" fontId="232" fillId="25" borderId="0" xfId="126" applyFont="1" applyFill="1" applyAlignment="1" applyProtection="1">
      <alignment horizontal="center"/>
    </xf>
    <xf numFmtId="0" fontId="231" fillId="26" borderId="0" xfId="151" applyFont="1" applyFill="1"/>
    <xf numFmtId="0" fontId="233" fillId="25" borderId="0" xfId="151" applyFont="1" applyFill="1" applyBorder="1" applyAlignment="1"/>
    <xf numFmtId="0" fontId="236" fillId="25" borderId="0" xfId="151" applyFont="1" applyFill="1" applyBorder="1" applyAlignment="1">
      <alignment horizontal="center"/>
    </xf>
    <xf numFmtId="0" fontId="231" fillId="25" borderId="0" xfId="151" applyFont="1" applyFill="1"/>
    <xf numFmtId="0" fontId="231" fillId="25" borderId="0" xfId="151" applyFont="1" applyFill="1" applyBorder="1" applyAlignment="1"/>
    <xf numFmtId="176" fontId="231" fillId="25" borderId="0" xfId="151" applyNumberFormat="1" applyFont="1" applyFill="1" applyBorder="1"/>
    <xf numFmtId="177" fontId="231" fillId="25" borderId="0" xfId="151" applyNumberFormat="1" applyFont="1" applyFill="1" applyBorder="1"/>
    <xf numFmtId="178" fontId="231" fillId="25" borderId="0" xfId="151" applyNumberFormat="1" applyFont="1" applyFill="1" applyBorder="1"/>
    <xf numFmtId="174" fontId="231" fillId="25" borderId="0" xfId="151" applyNumberFormat="1" applyFont="1" applyFill="1" applyBorder="1"/>
    <xf numFmtId="0" fontId="230" fillId="24" borderId="18" xfId="150" applyFont="1" applyFill="1" applyBorder="1" applyAlignment="1">
      <alignment horizontal="center" vertical="center" wrapText="1"/>
    </xf>
    <xf numFmtId="0" fontId="230" fillId="24" borderId="19" xfId="150" applyFont="1" applyFill="1" applyBorder="1" applyAlignment="1">
      <alignment horizontal="center" vertical="center" wrapText="1"/>
    </xf>
    <xf numFmtId="0" fontId="230" fillId="24" borderId="20" xfId="150" applyFont="1" applyFill="1" applyBorder="1" applyAlignment="1">
      <alignment horizontal="center" vertical="center" wrapText="1"/>
    </xf>
    <xf numFmtId="0" fontId="230" fillId="24" borderId="21" xfId="150" applyFont="1" applyFill="1" applyBorder="1" applyAlignment="1">
      <alignment horizontal="center" vertical="center" wrapText="1"/>
    </xf>
    <xf numFmtId="0" fontId="230" fillId="24" borderId="22" xfId="150" applyFont="1" applyFill="1" applyBorder="1" applyAlignment="1">
      <alignment horizontal="center" vertical="center" wrapText="1"/>
    </xf>
    <xf numFmtId="0" fontId="230" fillId="24" borderId="23" xfId="150" applyFont="1" applyFill="1" applyBorder="1" applyAlignment="1">
      <alignment horizontal="center" vertical="center" wrapText="1"/>
    </xf>
    <xf numFmtId="0" fontId="230" fillId="24" borderId="24" xfId="150" applyFont="1" applyFill="1" applyBorder="1" applyAlignment="1">
      <alignment horizontal="center" vertical="center" wrapText="1"/>
    </xf>
    <xf numFmtId="164" fontId="222" fillId="0" borderId="10" xfId="150" applyNumberFormat="1" applyFill="1" applyBorder="1" applyAlignment="1">
      <alignment vertical="center"/>
    </xf>
    <xf numFmtId="0" fontId="229" fillId="0" borderId="0" xfId="150" applyNumberFormat="1" applyFont="1" applyFill="1" applyBorder="1"/>
    <xf numFmtId="164" fontId="229" fillId="24" borderId="15" xfId="150" applyNumberFormat="1" applyFont="1" applyFill="1" applyBorder="1"/>
    <xf numFmtId="164" fontId="229" fillId="24" borderId="17" xfId="150" applyNumberFormat="1" applyFont="1" applyFill="1" applyBorder="1"/>
    <xf numFmtId="164" fontId="229" fillId="24" borderId="39" xfId="150" applyNumberFormat="1" applyFont="1" applyFill="1" applyBorder="1"/>
    <xf numFmtId="164" fontId="255" fillId="24" borderId="40" xfId="150" applyNumberFormat="1" applyFont="1" applyFill="1" applyBorder="1"/>
    <xf numFmtId="0" fontId="230" fillId="24" borderId="41" xfId="150" applyFont="1" applyFill="1" applyBorder="1" applyAlignment="1">
      <alignment horizontal="center" vertical="center" wrapText="1"/>
    </xf>
    <xf numFmtId="164" fontId="222" fillId="0" borderId="25" xfId="140" applyNumberFormat="1" applyFont="1" applyFill="1" applyBorder="1" applyAlignment="1">
      <alignment vertical="center"/>
    </xf>
    <xf numFmtId="164" fontId="222" fillId="0" borderId="26" xfId="140" applyNumberFormat="1" applyFont="1" applyFill="1" applyBorder="1" applyAlignment="1">
      <alignment vertical="center"/>
    </xf>
    <xf numFmtId="164" fontId="222" fillId="0" borderId="43" xfId="140" applyNumberFormat="1" applyFont="1" applyFill="1" applyBorder="1" applyAlignment="1">
      <alignment vertical="center"/>
    </xf>
    <xf numFmtId="164" fontId="222" fillId="0" borderId="19" xfId="140" applyNumberFormat="1" applyFont="1" applyFill="1" applyBorder="1" applyAlignment="1">
      <alignment vertical="center"/>
    </xf>
    <xf numFmtId="164" fontId="229" fillId="0" borderId="42" xfId="140" applyNumberFormat="1" applyFont="1" applyFill="1" applyBorder="1" applyAlignment="1">
      <alignment vertical="center"/>
    </xf>
    <xf numFmtId="164" fontId="222" fillId="0" borderId="29" xfId="140" applyNumberFormat="1" applyFont="1" applyFill="1" applyBorder="1" applyAlignment="1">
      <alignment vertical="center"/>
    </xf>
    <xf numFmtId="164" fontId="222" fillId="0" borderId="30" xfId="140" applyNumberFormat="1" applyFont="1" applyFill="1" applyBorder="1" applyAlignment="1">
      <alignment vertical="center"/>
    </xf>
    <xf numFmtId="164" fontId="222" fillId="0" borderId="37" xfId="140" applyNumberFormat="1" applyFont="1" applyFill="1" applyBorder="1" applyAlignment="1">
      <alignment vertical="center"/>
    </xf>
    <xf numFmtId="164" fontId="222" fillId="0" borderId="10" xfId="140" applyNumberFormat="1" applyFont="1" applyFill="1" applyBorder="1" applyAlignment="1">
      <alignment vertical="center"/>
    </xf>
    <xf numFmtId="164" fontId="229" fillId="0" borderId="24" xfId="140" applyNumberFormat="1" applyFont="1" applyFill="1" applyBorder="1" applyAlignment="1">
      <alignment vertical="center"/>
    </xf>
    <xf numFmtId="164" fontId="255" fillId="24" borderId="40" xfId="140" applyNumberFormat="1" applyFont="1" applyFill="1" applyBorder="1"/>
    <xf numFmtId="164" fontId="229" fillId="0" borderId="24" xfId="150" applyNumberFormat="1" applyFont="1" applyFill="1" applyBorder="1" applyAlignment="1">
      <alignment vertical="center"/>
    </xf>
    <xf numFmtId="164" fontId="222" fillId="0" borderId="27" xfId="140" applyNumberFormat="1" applyFont="1" applyFill="1" applyBorder="1" applyAlignment="1">
      <alignment vertical="center"/>
    </xf>
    <xf numFmtId="164" fontId="222" fillId="0" borderId="31" xfId="140" applyNumberFormat="1" applyFont="1" applyFill="1" applyBorder="1" applyAlignment="1">
      <alignment vertical="center"/>
    </xf>
    <xf numFmtId="164" fontId="222" fillId="0" borderId="11" xfId="140" applyNumberFormat="1" applyFont="1" applyFill="1" applyBorder="1" applyAlignment="1">
      <alignment vertical="center"/>
    </xf>
    <xf numFmtId="164" fontId="222" fillId="0" borderId="48" xfId="140" applyNumberFormat="1" applyFont="1" applyFill="1" applyBorder="1" applyAlignment="1">
      <alignment vertical="center"/>
    </xf>
    <xf numFmtId="164" fontId="222" fillId="0" borderId="0" xfId="150" applyNumberFormat="1" applyFill="1"/>
    <xf numFmtId="164" fontId="229" fillId="0" borderId="13" xfId="150" applyNumberFormat="1" applyFont="1" applyFill="1" applyBorder="1" applyAlignment="1">
      <alignment vertical="center"/>
    </xf>
    <xf numFmtId="164" fontId="222" fillId="0" borderId="34" xfId="140" applyNumberFormat="1" applyFont="1" applyFill="1" applyBorder="1" applyAlignment="1">
      <alignment vertical="center"/>
    </xf>
    <xf numFmtId="164" fontId="222" fillId="0" borderId="35" xfId="140" applyNumberFormat="1" applyFont="1" applyFill="1" applyBorder="1" applyAlignment="1">
      <alignment vertical="center"/>
    </xf>
    <xf numFmtId="164" fontId="222" fillId="0" borderId="36" xfId="140" applyNumberFormat="1" applyFont="1" applyFill="1" applyBorder="1" applyAlignment="1">
      <alignment vertical="center"/>
    </xf>
    <xf numFmtId="0" fontId="230" fillId="24" borderId="19" xfId="150" applyFont="1" applyFill="1" applyBorder="1" applyAlignment="1">
      <alignment horizontal="center" vertical="center" wrapText="1"/>
    </xf>
    <xf numFmtId="0" fontId="229" fillId="0" borderId="13" xfId="150" applyFont="1" applyBorder="1" applyAlignment="1">
      <alignment horizontal="center" vertical="center"/>
    </xf>
    <xf numFmtId="0" fontId="229" fillId="0" borderId="13" xfId="150" applyFont="1" applyBorder="1" applyAlignment="1">
      <alignment vertical="center"/>
    </xf>
    <xf numFmtId="164" fontId="222" fillId="0" borderId="25" xfId="150" applyNumberFormat="1" applyBorder="1" applyAlignment="1">
      <alignment vertical="center"/>
    </xf>
    <xf numFmtId="164" fontId="222" fillId="0" borderId="26" xfId="150" applyNumberFormat="1" applyBorder="1" applyAlignment="1">
      <alignment vertical="center"/>
    </xf>
    <xf numFmtId="164" fontId="222" fillId="0" borderId="27" xfId="150" applyNumberFormat="1" applyBorder="1" applyAlignment="1">
      <alignment vertical="center"/>
    </xf>
    <xf numFmtId="164" fontId="229" fillId="0" borderId="28" xfId="150" applyNumberFormat="1" applyFont="1" applyBorder="1" applyAlignment="1">
      <alignment vertical="center"/>
    </xf>
    <xf numFmtId="164" fontId="222" fillId="0" borderId="0" xfId="150" applyNumberFormat="1"/>
    <xf numFmtId="0" fontId="229" fillId="0" borderId="14" xfId="150" applyFont="1" applyBorder="1" applyAlignment="1">
      <alignment horizontal="center" vertical="center"/>
    </xf>
    <xf numFmtId="0" fontId="229" fillId="0" borderId="14" xfId="150" applyFont="1" applyBorder="1" applyAlignment="1">
      <alignment vertical="center"/>
    </xf>
    <xf numFmtId="164" fontId="222" fillId="0" borderId="29" xfId="150" applyNumberFormat="1" applyBorder="1" applyAlignment="1">
      <alignment vertical="center"/>
    </xf>
    <xf numFmtId="164" fontId="222" fillId="0" borderId="30" xfId="150" applyNumberFormat="1" applyBorder="1" applyAlignment="1">
      <alignment vertical="center"/>
    </xf>
    <xf numFmtId="164" fontId="222" fillId="0" borderId="31" xfId="150" applyNumberFormat="1" applyBorder="1" applyAlignment="1">
      <alignment vertical="center"/>
    </xf>
    <xf numFmtId="164" fontId="229" fillId="0" borderId="32" xfId="150" applyNumberFormat="1" applyFont="1" applyBorder="1" applyAlignment="1">
      <alignment vertical="center"/>
    </xf>
    <xf numFmtId="0" fontId="229" fillId="0" borderId="33" xfId="150" applyFont="1" applyBorder="1" applyAlignment="1">
      <alignment vertical="center"/>
    </xf>
    <xf numFmtId="164" fontId="222" fillId="0" borderId="34" xfId="150" applyNumberFormat="1" applyBorder="1" applyAlignment="1">
      <alignment vertical="center"/>
    </xf>
    <xf numFmtId="164" fontId="222" fillId="0" borderId="35" xfId="150" applyNumberFormat="1" applyBorder="1" applyAlignment="1">
      <alignment vertical="center"/>
    </xf>
    <xf numFmtId="164" fontId="222" fillId="0" borderId="36" xfId="150" applyNumberFormat="1" applyBorder="1" applyAlignment="1">
      <alignment vertical="center"/>
    </xf>
    <xf numFmtId="0" fontId="229" fillId="0" borderId="33" xfId="150" applyFont="1" applyBorder="1" applyAlignment="1">
      <alignment horizontal="center" vertical="center"/>
    </xf>
    <xf numFmtId="164" fontId="229" fillId="0" borderId="73" xfId="150" applyNumberFormat="1" applyFont="1" applyBorder="1" applyAlignment="1">
      <alignment vertical="center"/>
    </xf>
    <xf numFmtId="0" fontId="229" fillId="0" borderId="24" xfId="150" applyFont="1" applyBorder="1" applyAlignment="1">
      <alignment horizontal="center" vertical="center"/>
    </xf>
    <xf numFmtId="0" fontId="229" fillId="0" borderId="24" xfId="150" applyFont="1" applyBorder="1" applyAlignment="1">
      <alignment vertical="center"/>
    </xf>
    <xf numFmtId="164" fontId="222" fillId="0" borderId="37" xfId="150" applyNumberFormat="1" applyBorder="1" applyAlignment="1">
      <alignment vertical="center"/>
    </xf>
    <xf numFmtId="164" fontId="222" fillId="0" borderId="10" xfId="150" applyNumberFormat="1" applyBorder="1" applyAlignment="1">
      <alignment vertical="center"/>
    </xf>
    <xf numFmtId="164" fontId="222" fillId="0" borderId="11" xfId="150" applyNumberFormat="1" applyBorder="1" applyAlignment="1">
      <alignment vertical="center"/>
    </xf>
    <xf numFmtId="164" fontId="229" fillId="0" borderId="38" xfId="150" applyNumberFormat="1" applyFont="1" applyBorder="1" applyAlignment="1">
      <alignment vertical="center"/>
    </xf>
    <xf numFmtId="0" fontId="229" fillId="0" borderId="0" xfId="150" applyFont="1"/>
    <xf numFmtId="0" fontId="229" fillId="0" borderId="42" xfId="150" applyFont="1" applyBorder="1" applyAlignment="1">
      <alignment horizontal="center" vertical="center"/>
    </xf>
    <xf numFmtId="0" fontId="229" fillId="0" borderId="42" xfId="150" applyFont="1" applyBorder="1" applyAlignment="1">
      <alignment vertical="center"/>
    </xf>
    <xf numFmtId="164" fontId="229" fillId="24" borderId="15" xfId="140" applyNumberFormat="1" applyFont="1" applyFill="1" applyBorder="1"/>
    <xf numFmtId="164" fontId="229" fillId="24" borderId="17" xfId="140" applyNumberFormat="1" applyFont="1" applyFill="1" applyBorder="1"/>
    <xf numFmtId="164" fontId="229" fillId="24" borderId="16" xfId="140" applyNumberFormat="1" applyFont="1" applyFill="1" applyBorder="1"/>
    <xf numFmtId="164" fontId="222" fillId="0" borderId="26" xfId="150" applyNumberFormat="1" applyFill="1" applyBorder="1" applyAlignment="1">
      <alignment vertical="center"/>
    </xf>
    <xf numFmtId="0" fontId="229" fillId="0" borderId="13" xfId="150" applyNumberFormat="1" applyFont="1" applyFill="1" applyBorder="1" applyAlignment="1">
      <alignment horizontal="center" vertical="center"/>
    </xf>
    <xf numFmtId="0" fontId="229" fillId="0" borderId="24" xfId="150" applyNumberFormat="1" applyFont="1" applyFill="1" applyBorder="1" applyAlignment="1">
      <alignment horizontal="center" vertical="center"/>
    </xf>
    <xf numFmtId="164" fontId="222" fillId="0" borderId="25" xfId="150" applyNumberFormat="1" applyFill="1" applyBorder="1" applyAlignment="1">
      <alignment vertical="center"/>
    </xf>
    <xf numFmtId="164" fontId="222" fillId="0" borderId="37" xfId="150" applyNumberFormat="1" applyFill="1" applyBorder="1" applyAlignment="1">
      <alignment vertical="center"/>
    </xf>
    <xf numFmtId="0" fontId="229" fillId="0" borderId="13" xfId="150" applyNumberFormat="1" applyFont="1" applyFill="1" applyBorder="1" applyAlignment="1">
      <alignment vertical="center"/>
    </xf>
    <xf numFmtId="0" fontId="229" fillId="0" borderId="24" xfId="150" applyNumberFormat="1" applyFont="1" applyFill="1" applyBorder="1" applyAlignment="1">
      <alignment vertical="center"/>
    </xf>
    <xf numFmtId="164" fontId="222" fillId="0" borderId="27" xfId="150" applyNumberFormat="1" applyFill="1" applyBorder="1" applyAlignment="1">
      <alignment vertical="center"/>
    </xf>
    <xf numFmtId="164" fontId="222" fillId="0" borderId="11" xfId="150" applyNumberFormat="1" applyFill="1" applyBorder="1" applyAlignment="1">
      <alignment vertical="center"/>
    </xf>
    <xf numFmtId="164" fontId="229" fillId="24" borderId="40" xfId="517" applyNumberFormat="1" applyFont="1" applyFill="1" applyBorder="1"/>
    <xf numFmtId="0" fontId="14" fillId="0" borderId="0" xfId="519"/>
    <xf numFmtId="0" fontId="227" fillId="0" borderId="0" xfId="518" applyFont="1"/>
    <xf numFmtId="0" fontId="230" fillId="24" borderId="29" xfId="520" applyFont="1" applyFill="1" applyBorder="1" applyAlignment="1">
      <alignment horizontal="center" vertical="center" wrapText="1"/>
    </xf>
    <xf numFmtId="0" fontId="230" fillId="24" borderId="30" xfId="520" applyFont="1" applyFill="1" applyBorder="1" applyAlignment="1">
      <alignment horizontal="center" vertical="center" wrapText="1"/>
    </xf>
    <xf numFmtId="0" fontId="230" fillId="24" borderId="31" xfId="520" applyFont="1" applyFill="1" applyBorder="1" applyAlignment="1">
      <alignment horizontal="center" vertical="center" wrapText="1"/>
    </xf>
    <xf numFmtId="0" fontId="230" fillId="24" borderId="71" xfId="520" applyFont="1" applyFill="1" applyBorder="1" applyAlignment="1">
      <alignment horizontal="center" wrapText="1"/>
    </xf>
    <xf numFmtId="0" fontId="230" fillId="24" borderId="30" xfId="520" applyFont="1" applyFill="1" applyBorder="1" applyAlignment="1">
      <alignment horizontal="center" wrapText="1"/>
    </xf>
    <xf numFmtId="0" fontId="230" fillId="24" borderId="31" xfId="520" applyFont="1" applyFill="1" applyBorder="1" applyAlignment="1">
      <alignment horizontal="center" wrapText="1"/>
    </xf>
    <xf numFmtId="0" fontId="230" fillId="24" borderId="37" xfId="518" applyFont="1" applyFill="1" applyBorder="1" applyAlignment="1">
      <alignment horizontal="center" vertical="center" wrapText="1"/>
    </xf>
    <xf numFmtId="0" fontId="230" fillId="24" borderId="10" xfId="518" applyFont="1" applyFill="1" applyBorder="1" applyAlignment="1">
      <alignment horizontal="center" vertical="center" wrapText="1"/>
    </xf>
    <xf numFmtId="0" fontId="230" fillId="24" borderId="11" xfId="518" applyFont="1" applyFill="1" applyBorder="1" applyAlignment="1">
      <alignment horizontal="center" vertical="center" wrapText="1"/>
    </xf>
    <xf numFmtId="0" fontId="230" fillId="24" borderId="22" xfId="518" applyFont="1" applyFill="1" applyBorder="1" applyAlignment="1">
      <alignment horizontal="center" vertical="center" wrapText="1"/>
    </xf>
    <xf numFmtId="0" fontId="229" fillId="0" borderId="13" xfId="518" applyFont="1" applyBorder="1" applyAlignment="1">
      <alignment horizontal="center"/>
    </xf>
    <xf numFmtId="0" fontId="229" fillId="0" borderId="13" xfId="520" applyFont="1" applyBorder="1" applyAlignment="1">
      <alignment vertical="center"/>
    </xf>
    <xf numFmtId="164" fontId="222" fillId="0" borderId="25" xfId="517" applyNumberFormat="1" applyBorder="1" applyAlignment="1">
      <alignment vertical="center"/>
    </xf>
    <xf numFmtId="164" fontId="222" fillId="0" borderId="26" xfId="517" applyNumberFormat="1" applyBorder="1" applyAlignment="1">
      <alignment vertical="center"/>
    </xf>
    <xf numFmtId="164" fontId="222" fillId="0" borderId="27" xfId="517" applyNumberFormat="1" applyBorder="1" applyAlignment="1">
      <alignment vertical="center"/>
    </xf>
    <xf numFmtId="164" fontId="229" fillId="0" borderId="13" xfId="517" applyNumberFormat="1" applyFont="1" applyBorder="1" applyAlignment="1">
      <alignment vertical="center"/>
    </xf>
    <xf numFmtId="0" fontId="229" fillId="0" borderId="14" xfId="518" applyFont="1" applyBorder="1" applyAlignment="1">
      <alignment horizontal="center"/>
    </xf>
    <xf numFmtId="0" fontId="229" fillId="0" borderId="14" xfId="520" applyFont="1" applyBorder="1" applyAlignment="1">
      <alignment vertical="center"/>
    </xf>
    <xf numFmtId="164" fontId="222" fillId="0" borderId="29" xfId="517" applyNumberFormat="1" applyBorder="1" applyAlignment="1">
      <alignment vertical="center"/>
    </xf>
    <xf numFmtId="164" fontId="222" fillId="0" borderId="30" xfId="517" applyNumberFormat="1" applyBorder="1" applyAlignment="1">
      <alignment vertical="center"/>
    </xf>
    <xf numFmtId="164" fontId="222" fillId="0" borderId="31" xfId="517" applyNumberFormat="1" applyBorder="1" applyAlignment="1">
      <alignment vertical="center"/>
    </xf>
    <xf numFmtId="164" fontId="229" fillId="0" borderId="14" xfId="517" applyNumberFormat="1" applyFont="1" applyBorder="1" applyAlignment="1">
      <alignment vertical="center"/>
    </xf>
    <xf numFmtId="0" fontId="229" fillId="0" borderId="33" xfId="520" applyFont="1" applyBorder="1" applyAlignment="1">
      <alignment vertical="center"/>
    </xf>
    <xf numFmtId="164" fontId="222" fillId="0" borderId="35" xfId="517" applyNumberFormat="1" applyBorder="1" applyAlignment="1">
      <alignment vertical="center"/>
    </xf>
    <xf numFmtId="164" fontId="222" fillId="0" borderId="36" xfId="517" applyNumberFormat="1" applyBorder="1" applyAlignment="1">
      <alignment vertical="center"/>
    </xf>
    <xf numFmtId="164" fontId="222" fillId="0" borderId="34" xfId="517" applyNumberFormat="1" applyBorder="1" applyAlignment="1">
      <alignment vertical="center"/>
    </xf>
    <xf numFmtId="164" fontId="229" fillId="0" borderId="33" xfId="517" applyNumberFormat="1" applyFont="1" applyBorder="1" applyAlignment="1">
      <alignment vertical="center"/>
    </xf>
    <xf numFmtId="0" fontId="229" fillId="0" borderId="33" xfId="518" applyFont="1" applyBorder="1" applyAlignment="1">
      <alignment horizontal="center"/>
    </xf>
    <xf numFmtId="0" fontId="229" fillId="0" borderId="24" xfId="518" applyFont="1" applyBorder="1" applyAlignment="1">
      <alignment horizontal="center"/>
    </xf>
    <xf numFmtId="0" fontId="229" fillId="0" borderId="24" xfId="520" applyFont="1" applyBorder="1" applyAlignment="1">
      <alignment vertical="center"/>
    </xf>
    <xf numFmtId="164" fontId="222" fillId="0" borderId="37" xfId="517" applyNumberFormat="1" applyBorder="1" applyAlignment="1">
      <alignment vertical="center"/>
    </xf>
    <xf numFmtId="164" fontId="222" fillId="0" borderId="10" xfId="517" applyNumberFormat="1" applyBorder="1" applyAlignment="1">
      <alignment vertical="center"/>
    </xf>
    <xf numFmtId="164" fontId="222" fillId="0" borderId="11" xfId="517" applyNumberFormat="1" applyBorder="1" applyAlignment="1">
      <alignment vertical="center"/>
    </xf>
    <xf numFmtId="164" fontId="229" fillId="0" borderId="24" xfId="517" applyNumberFormat="1" applyFont="1" applyBorder="1" applyAlignment="1">
      <alignment vertical="center"/>
    </xf>
    <xf numFmtId="0" fontId="229" fillId="0" borderId="0" xfId="518" applyFont="1" applyAlignment="1">
      <alignment horizontal="center"/>
    </xf>
    <xf numFmtId="0" fontId="229" fillId="0" borderId="0" xfId="520" applyFont="1" applyAlignment="1">
      <alignment vertical="center"/>
    </xf>
    <xf numFmtId="164" fontId="222" fillId="0" borderId="0" xfId="517" applyNumberFormat="1" applyAlignment="1">
      <alignment vertical="center"/>
    </xf>
    <xf numFmtId="0" fontId="222" fillId="0" borderId="0" xfId="518"/>
    <xf numFmtId="0" fontId="229" fillId="24" borderId="12" xfId="518" applyFont="1" applyFill="1" applyBorder="1" applyAlignment="1">
      <alignment horizontal="center"/>
    </xf>
    <xf numFmtId="164" fontId="229" fillId="24" borderId="15" xfId="517" applyNumberFormat="1" applyFont="1" applyFill="1" applyBorder="1"/>
    <xf numFmtId="164" fontId="229" fillId="24" borderId="17" xfId="517" applyNumberFormat="1" applyFont="1" applyFill="1" applyBorder="1"/>
    <xf numFmtId="164" fontId="229" fillId="24" borderId="39" xfId="517" applyNumberFormat="1" applyFont="1" applyFill="1" applyBorder="1"/>
    <xf numFmtId="0" fontId="276" fillId="0" borderId="0" xfId="521" applyFont="1"/>
    <xf numFmtId="0" fontId="229" fillId="0" borderId="0" xfId="518" applyFont="1"/>
    <xf numFmtId="164" fontId="227" fillId="0" borderId="0" xfId="518" applyNumberFormat="1" applyFont="1"/>
    <xf numFmtId="43" fontId="227" fillId="0" borderId="0" xfId="518" applyNumberFormat="1" applyFont="1"/>
    <xf numFmtId="0" fontId="229" fillId="0" borderId="14" xfId="518" applyFont="1" applyFill="1" applyBorder="1" applyAlignment="1">
      <alignment horizontal="center"/>
    </xf>
    <xf numFmtId="0" fontId="229" fillId="0" borderId="14" xfId="520" applyFont="1" applyFill="1" applyBorder="1" applyAlignment="1">
      <alignment vertical="center"/>
    </xf>
    <xf numFmtId="164" fontId="222" fillId="0" borderId="29" xfId="517" applyNumberFormat="1" applyFill="1" applyBorder="1" applyAlignment="1">
      <alignment vertical="center"/>
    </xf>
    <xf numFmtId="164" fontId="222" fillId="0" borderId="30" xfId="517" applyNumberFormat="1" applyFill="1" applyBorder="1" applyAlignment="1">
      <alignment vertical="center"/>
    </xf>
    <xf numFmtId="164" fontId="222" fillId="0" borderId="31" xfId="517" applyNumberFormat="1" applyFill="1" applyBorder="1" applyAlignment="1">
      <alignment vertical="center"/>
    </xf>
    <xf numFmtId="164" fontId="229" fillId="0" borderId="14" xfId="517" applyNumberFormat="1" applyFont="1" applyFill="1" applyBorder="1" applyAlignment="1">
      <alignment vertical="center"/>
    </xf>
    <xf numFmtId="0" fontId="227" fillId="0" borderId="0" xfId="518" applyFont="1" applyFill="1"/>
    <xf numFmtId="43" fontId="227" fillId="0" borderId="0" xfId="518" applyNumberFormat="1" applyFont="1" applyFill="1"/>
    <xf numFmtId="0" fontId="229" fillId="0" borderId="44" xfId="150" applyFont="1" applyBorder="1" applyAlignment="1">
      <alignment horizontal="center" vertical="center"/>
    </xf>
    <xf numFmtId="0" fontId="2" fillId="0" borderId="0" xfId="536"/>
    <xf numFmtId="0" fontId="228" fillId="0" borderId="0" xfId="536" applyFont="1" applyAlignment="1">
      <alignment horizontal="center"/>
    </xf>
    <xf numFmtId="0" fontId="230" fillId="24" borderId="62" xfId="536" applyFont="1" applyFill="1" applyBorder="1" applyAlignment="1">
      <alignment horizontal="center" vertical="center" wrapText="1"/>
    </xf>
    <xf numFmtId="0" fontId="230" fillId="24" borderId="24" xfId="537" applyFont="1" applyFill="1" applyBorder="1" applyAlignment="1">
      <alignment horizontal="center" vertical="center" wrapText="1"/>
    </xf>
    <xf numFmtId="0" fontId="230" fillId="24" borderId="24" xfId="536" applyFont="1" applyFill="1" applyBorder="1" applyAlignment="1">
      <alignment horizontal="center" vertical="center" wrapText="1"/>
    </xf>
    <xf numFmtId="0" fontId="2" fillId="0" borderId="51" xfId="536" applyBorder="1"/>
    <xf numFmtId="0" fontId="230" fillId="0" borderId="13" xfId="536" applyFont="1" applyBorder="1" applyAlignment="1">
      <alignment horizontal="center" vertical="center"/>
    </xf>
    <xf numFmtId="0" fontId="229" fillId="0" borderId="54" xfId="536" applyFont="1" applyBorder="1" applyAlignment="1">
      <alignment vertical="center"/>
    </xf>
    <xf numFmtId="164" fontId="222" fillId="0" borderId="13" xfId="140" applyNumberFormat="1" applyFont="1" applyFill="1" applyBorder="1" applyAlignment="1">
      <alignment vertical="center"/>
    </xf>
    <xf numFmtId="164" fontId="222" fillId="0" borderId="50" xfId="140" applyNumberFormat="1" applyFont="1" applyFill="1" applyBorder="1" applyAlignment="1">
      <alignment vertical="center"/>
    </xf>
    <xf numFmtId="164" fontId="222" fillId="0" borderId="52" xfId="140" applyNumberFormat="1" applyFont="1" applyFill="1" applyBorder="1" applyAlignment="1">
      <alignment vertical="center"/>
    </xf>
    <xf numFmtId="0" fontId="230" fillId="0" borderId="14" xfId="536" applyFont="1" applyBorder="1" applyAlignment="1">
      <alignment horizontal="center" vertical="center"/>
    </xf>
    <xf numFmtId="0" fontId="229" fillId="0" borderId="75" xfId="536" applyFont="1" applyBorder="1" applyAlignment="1">
      <alignment vertical="center"/>
    </xf>
    <xf numFmtId="164" fontId="222" fillId="0" borderId="42" xfId="140" applyNumberFormat="1" applyFont="1" applyFill="1" applyBorder="1" applyAlignment="1">
      <alignment vertical="center"/>
    </xf>
    <xf numFmtId="164" fontId="222" fillId="0" borderId="18" xfId="140" applyNumberFormat="1" applyFont="1" applyFill="1" applyBorder="1" applyAlignment="1">
      <alignment vertical="center"/>
    </xf>
    <xf numFmtId="164" fontId="222" fillId="0" borderId="41" xfId="140" applyNumberFormat="1" applyFont="1" applyFill="1" applyBorder="1" applyAlignment="1">
      <alignment vertical="center"/>
    </xf>
    <xf numFmtId="164" fontId="222" fillId="0" borderId="14" xfId="140" applyNumberFormat="1" applyFont="1" applyFill="1" applyBorder="1" applyAlignment="1">
      <alignment vertical="center"/>
    </xf>
    <xf numFmtId="164" fontId="222" fillId="0" borderId="71" xfId="140" applyNumberFormat="1" applyFont="1" applyFill="1" applyBorder="1" applyAlignment="1">
      <alignment vertical="center"/>
    </xf>
    <xf numFmtId="164" fontId="222" fillId="0" borderId="76" xfId="140" applyNumberFormat="1" applyFont="1" applyFill="1" applyBorder="1" applyAlignment="1">
      <alignment vertical="center"/>
    </xf>
    <xf numFmtId="0" fontId="230" fillId="0" borderId="24" xfId="536" applyFont="1" applyBorder="1" applyAlignment="1">
      <alignment horizontal="center" vertical="center"/>
    </xf>
    <xf numFmtId="0" fontId="229" fillId="0" borderId="53" xfId="536" applyFont="1" applyBorder="1" applyAlignment="1">
      <alignment vertical="center"/>
    </xf>
    <xf numFmtId="164" fontId="222" fillId="0" borderId="24" xfId="140" applyNumberFormat="1" applyFont="1" applyFill="1" applyBorder="1" applyAlignment="1">
      <alignment vertical="center"/>
    </xf>
    <xf numFmtId="164" fontId="222" fillId="0" borderId="22" xfId="140" applyNumberFormat="1" applyFont="1" applyFill="1" applyBorder="1" applyAlignment="1">
      <alignment vertical="center"/>
    </xf>
    <xf numFmtId="164" fontId="222" fillId="0" borderId="23" xfId="140" applyNumberFormat="1" applyFont="1" applyFill="1" applyBorder="1" applyAlignment="1">
      <alignment vertical="center"/>
    </xf>
    <xf numFmtId="0" fontId="2" fillId="0" borderId="0" xfId="536" applyAlignment="1">
      <alignment horizontal="center"/>
    </xf>
    <xf numFmtId="0" fontId="229" fillId="57" borderId="12" xfId="536" applyFont="1" applyFill="1" applyBorder="1" applyAlignment="1">
      <alignment horizontal="center" vertical="center"/>
    </xf>
    <xf numFmtId="0" fontId="222" fillId="0" borderId="0" xfId="197"/>
    <xf numFmtId="0" fontId="222" fillId="25" borderId="0" xfId="197" applyFill="1"/>
    <xf numFmtId="0" fontId="230" fillId="24" borderId="49" xfId="197" applyFont="1" applyFill="1" applyBorder="1" applyAlignment="1">
      <alignment horizontal="center" vertical="center" wrapText="1"/>
    </xf>
    <xf numFmtId="0" fontId="230" fillId="24" borderId="25" xfId="197" applyFont="1" applyFill="1" applyBorder="1" applyAlignment="1">
      <alignment horizontal="center" vertical="center" wrapText="1"/>
    </xf>
    <xf numFmtId="0" fontId="230" fillId="24" borderId="26" xfId="197" applyFont="1" applyFill="1" applyBorder="1" applyAlignment="1">
      <alignment horizontal="center" vertical="center" wrapText="1"/>
    </xf>
    <xf numFmtId="0" fontId="230" fillId="24" borderId="27" xfId="197" applyFont="1" applyFill="1" applyBorder="1" applyAlignment="1">
      <alignment horizontal="center" vertical="center" wrapText="1"/>
    </xf>
    <xf numFmtId="0" fontId="230" fillId="24" borderId="50" xfId="197" applyFont="1" applyFill="1" applyBorder="1" applyAlignment="1">
      <alignment horizontal="center" vertical="center" wrapText="1"/>
    </xf>
    <xf numFmtId="0" fontId="230" fillId="24" borderId="13" xfId="197" applyFont="1" applyFill="1" applyBorder="1" applyAlignment="1">
      <alignment horizontal="center" vertical="center" wrapText="1"/>
    </xf>
    <xf numFmtId="0" fontId="230" fillId="24" borderId="28" xfId="197" applyFont="1" applyFill="1" applyBorder="1" applyAlignment="1">
      <alignment horizontal="center" vertical="center" wrapText="1"/>
    </xf>
    <xf numFmtId="0" fontId="230" fillId="24" borderId="77" xfId="197" applyFont="1" applyFill="1" applyBorder="1" applyAlignment="1">
      <alignment horizontal="center" vertical="center" wrapText="1"/>
    </xf>
    <xf numFmtId="0" fontId="230" fillId="24" borderId="37" xfId="197" applyFont="1" applyFill="1" applyBorder="1" applyAlignment="1">
      <alignment horizontal="center" vertical="center" wrapText="1"/>
    </xf>
    <xf numFmtId="0" fontId="230" fillId="24" borderId="10" xfId="197" applyFont="1" applyFill="1" applyBorder="1" applyAlignment="1">
      <alignment horizontal="center" vertical="center" wrapText="1"/>
    </xf>
    <xf numFmtId="0" fontId="230" fillId="24" borderId="11" xfId="197" applyFont="1" applyFill="1" applyBorder="1" applyAlignment="1">
      <alignment horizontal="center" vertical="center" wrapText="1"/>
    </xf>
    <xf numFmtId="0" fontId="230" fillId="24" borderId="22" xfId="197" applyFont="1" applyFill="1" applyBorder="1" applyAlignment="1">
      <alignment horizontal="center" vertical="center" wrapText="1"/>
    </xf>
    <xf numFmtId="0" fontId="230" fillId="24" borderId="24" xfId="197" applyFont="1" applyFill="1" applyBorder="1" applyAlignment="1">
      <alignment horizontal="center" vertical="center" wrapText="1"/>
    </xf>
    <xf numFmtId="0" fontId="230" fillId="24" borderId="38" xfId="197" applyFont="1" applyFill="1" applyBorder="1" applyAlignment="1">
      <alignment horizontal="center" vertical="center" wrapText="1"/>
    </xf>
    <xf numFmtId="0" fontId="222" fillId="0" borderId="51" xfId="197" applyBorder="1"/>
    <xf numFmtId="0" fontId="229" fillId="0" borderId="13" xfId="197" applyFont="1" applyBorder="1" applyAlignment="1">
      <alignment horizontal="center" vertical="center"/>
    </xf>
    <xf numFmtId="0" fontId="229" fillId="0" borderId="54" xfId="197" applyFont="1" applyBorder="1" applyAlignment="1">
      <alignment vertical="center"/>
    </xf>
    <xf numFmtId="41" fontId="222" fillId="0" borderId="13" xfId="197" applyNumberFormat="1" applyBorder="1" applyAlignment="1">
      <alignment vertical="center"/>
    </xf>
    <xf numFmtId="186" fontId="222" fillId="0" borderId="25" xfId="197" applyNumberFormat="1" applyBorder="1" applyAlignment="1">
      <alignment vertical="center"/>
    </xf>
    <xf numFmtId="186" fontId="222" fillId="0" borderId="26" xfId="197" applyNumberFormat="1" applyBorder="1" applyAlignment="1">
      <alignment vertical="center"/>
    </xf>
    <xf numFmtId="186" fontId="222" fillId="0" borderId="27" xfId="197" applyNumberFormat="1" applyBorder="1" applyAlignment="1">
      <alignment vertical="center"/>
    </xf>
    <xf numFmtId="186" fontId="222" fillId="0" borderId="50" xfId="197" applyNumberFormat="1" applyBorder="1" applyAlignment="1">
      <alignment vertical="center"/>
    </xf>
    <xf numFmtId="186" fontId="229" fillId="0" borderId="52" xfId="197" applyNumberFormat="1" applyFont="1" applyBorder="1" applyAlignment="1">
      <alignment vertical="center"/>
    </xf>
    <xf numFmtId="186" fontId="222" fillId="0" borderId="49" xfId="197" applyNumberFormat="1" applyBorder="1" applyAlignment="1">
      <alignment vertical="center"/>
    </xf>
    <xf numFmtId="186" fontId="229" fillId="0" borderId="13" xfId="197" applyNumberFormat="1" applyFont="1" applyBorder="1" applyAlignment="1">
      <alignment vertical="center"/>
    </xf>
    <xf numFmtId="186" fontId="222" fillId="0" borderId="0" xfId="197" applyNumberFormat="1"/>
    <xf numFmtId="0" fontId="229" fillId="0" borderId="14" xfId="197" applyFont="1" applyBorder="1" applyAlignment="1">
      <alignment horizontal="center" vertical="center"/>
    </xf>
    <xf numFmtId="0" fontId="229" fillId="0" borderId="78" xfId="197" applyFont="1" applyBorder="1" applyAlignment="1">
      <alignment vertical="center"/>
    </xf>
    <xf numFmtId="41" fontId="222" fillId="0" borderId="14" xfId="197" applyNumberFormat="1" applyBorder="1" applyAlignment="1">
      <alignment vertical="center"/>
    </xf>
    <xf numFmtId="186" fontId="222" fillId="0" borderId="29" xfId="197" applyNumberFormat="1" applyBorder="1" applyAlignment="1">
      <alignment vertical="center"/>
    </xf>
    <xf numFmtId="186" fontId="222" fillId="0" borderId="30" xfId="197" applyNumberFormat="1" applyBorder="1" applyAlignment="1">
      <alignment vertical="center"/>
    </xf>
    <xf numFmtId="186" fontId="222" fillId="0" borderId="31" xfId="197" applyNumberFormat="1" applyBorder="1" applyAlignment="1">
      <alignment vertical="center"/>
    </xf>
    <xf numFmtId="186" fontId="222" fillId="0" borderId="71" xfId="197" applyNumberFormat="1" applyBorder="1" applyAlignment="1">
      <alignment vertical="center"/>
    </xf>
    <xf numFmtId="186" fontId="229" fillId="0" borderId="76" xfId="197" applyNumberFormat="1" applyFont="1" applyBorder="1" applyAlignment="1">
      <alignment vertical="center"/>
    </xf>
    <xf numFmtId="186" fontId="222" fillId="0" borderId="79" xfId="197" applyNumberFormat="1" applyBorder="1" applyAlignment="1">
      <alignment vertical="center"/>
    </xf>
    <xf numFmtId="186" fontId="229" fillId="0" borderId="14" xfId="197" applyNumberFormat="1" applyFont="1" applyBorder="1" applyAlignment="1">
      <alignment vertical="center"/>
    </xf>
    <xf numFmtId="0" fontId="229" fillId="0" borderId="24" xfId="197" applyFont="1" applyBorder="1" applyAlignment="1">
      <alignment horizontal="center" vertical="center"/>
    </xf>
    <xf numFmtId="0" fontId="229" fillId="0" borderId="80" xfId="197" applyFont="1" applyBorder="1" applyAlignment="1">
      <alignment vertical="center"/>
    </xf>
    <xf numFmtId="41" fontId="222" fillId="0" borderId="24" xfId="197" applyNumberFormat="1" applyBorder="1" applyAlignment="1">
      <alignment vertical="center"/>
    </xf>
    <xf numFmtId="186" fontId="222" fillId="0" borderId="37" xfId="197" applyNumberFormat="1" applyBorder="1" applyAlignment="1">
      <alignment vertical="center"/>
    </xf>
    <xf numFmtId="186" fontId="222" fillId="0" borderId="10" xfId="197" applyNumberFormat="1" applyBorder="1" applyAlignment="1">
      <alignment vertical="center"/>
    </xf>
    <xf numFmtId="186" fontId="222" fillId="0" borderId="11" xfId="197" applyNumberFormat="1" applyBorder="1" applyAlignment="1">
      <alignment vertical="center"/>
    </xf>
    <xf numFmtId="186" fontId="222" fillId="0" borderId="22" xfId="197" applyNumberFormat="1" applyBorder="1" applyAlignment="1">
      <alignment vertical="center"/>
    </xf>
    <xf numFmtId="186" fontId="229" fillId="0" borderId="23" xfId="197" applyNumberFormat="1" applyFont="1" applyBorder="1" applyAlignment="1">
      <alignment vertical="center"/>
    </xf>
    <xf numFmtId="186" fontId="222" fillId="0" borderId="77" xfId="197" applyNumberFormat="1" applyBorder="1" applyAlignment="1">
      <alignment vertical="center"/>
    </xf>
    <xf numFmtId="186" fontId="229" fillId="0" borderId="24" xfId="197" applyNumberFormat="1" applyFont="1" applyBorder="1" applyAlignment="1">
      <alignment vertical="center"/>
    </xf>
    <xf numFmtId="41" fontId="222" fillId="0" borderId="0" xfId="197" applyNumberFormat="1" applyAlignment="1">
      <alignment vertical="center"/>
    </xf>
    <xf numFmtId="0" fontId="222" fillId="0" borderId="0" xfId="197" applyAlignment="1">
      <alignment horizontal="center"/>
    </xf>
    <xf numFmtId="0" fontId="229" fillId="24" borderId="40" xfId="197" applyFont="1" applyFill="1" applyBorder="1" applyAlignment="1">
      <alignment horizontal="center" vertical="center"/>
    </xf>
    <xf numFmtId="0" fontId="222" fillId="0" borderId="72" xfId="197" applyBorder="1"/>
    <xf numFmtId="186" fontId="277" fillId="24" borderId="40" xfId="197" applyNumberFormat="1" applyFont="1" applyFill="1" applyBorder="1" applyAlignment="1">
      <alignment vertical="center"/>
    </xf>
    <xf numFmtId="41" fontId="222" fillId="0" borderId="0" xfId="197" applyNumberFormat="1"/>
    <xf numFmtId="0" fontId="229" fillId="0" borderId="0" xfId="197" applyFont="1"/>
    <xf numFmtId="0" fontId="222" fillId="0" borderId="0" xfId="538"/>
    <xf numFmtId="0" fontId="222" fillId="25" borderId="0" xfId="538" applyFill="1"/>
    <xf numFmtId="0" fontId="230" fillId="24" borderId="49" xfId="538" applyFont="1" applyFill="1" applyBorder="1" applyAlignment="1">
      <alignment horizontal="center" vertical="center" wrapText="1"/>
    </xf>
    <xf numFmtId="0" fontId="230" fillId="24" borderId="25" xfId="538" applyFont="1" applyFill="1" applyBorder="1" applyAlignment="1">
      <alignment horizontal="center" vertical="center" wrapText="1"/>
    </xf>
    <xf numFmtId="0" fontId="230" fillId="24" borderId="26" xfId="538" applyFont="1" applyFill="1" applyBorder="1" applyAlignment="1">
      <alignment horizontal="center" vertical="center" wrapText="1"/>
    </xf>
    <xf numFmtId="0" fontId="230" fillId="24" borderId="27" xfId="538" applyFont="1" applyFill="1" applyBorder="1" applyAlignment="1">
      <alignment horizontal="center" vertical="center" wrapText="1"/>
    </xf>
    <xf numFmtId="0" fontId="230" fillId="24" borderId="50" xfId="538" applyFont="1" applyFill="1" applyBorder="1" applyAlignment="1">
      <alignment horizontal="center" vertical="center" wrapText="1"/>
    </xf>
    <xf numFmtId="0" fontId="230" fillId="24" borderId="28" xfId="538" applyFont="1" applyFill="1" applyBorder="1" applyAlignment="1">
      <alignment horizontal="center" vertical="center" wrapText="1"/>
    </xf>
    <xf numFmtId="0" fontId="230" fillId="24" borderId="13" xfId="538" applyFont="1" applyFill="1" applyBorder="1" applyAlignment="1">
      <alignment horizontal="center" vertical="center" wrapText="1"/>
    </xf>
    <xf numFmtId="0" fontId="230" fillId="24" borderId="77" xfId="538" applyFont="1" applyFill="1" applyBorder="1" applyAlignment="1">
      <alignment horizontal="center" vertical="center" wrapText="1"/>
    </xf>
    <xf numFmtId="0" fontId="230" fillId="24" borderId="37" xfId="538" applyFont="1" applyFill="1" applyBorder="1" applyAlignment="1">
      <alignment horizontal="center" vertical="center" wrapText="1"/>
    </xf>
    <xf numFmtId="0" fontId="230" fillId="24" borderId="10" xfId="538" applyFont="1" applyFill="1" applyBorder="1" applyAlignment="1">
      <alignment horizontal="center" vertical="center" wrapText="1"/>
    </xf>
    <xf numFmtId="0" fontId="230" fillId="24" borderId="11" xfId="538" applyFont="1" applyFill="1" applyBorder="1" applyAlignment="1">
      <alignment horizontal="center" vertical="center" wrapText="1"/>
    </xf>
    <xf numFmtId="0" fontId="230" fillId="24" borderId="22" xfId="538" applyFont="1" applyFill="1" applyBorder="1" applyAlignment="1">
      <alignment horizontal="center" vertical="center" wrapText="1"/>
    </xf>
    <xf numFmtId="0" fontId="230" fillId="24" borderId="24" xfId="538" applyFont="1" applyFill="1" applyBorder="1" applyAlignment="1">
      <alignment horizontal="center" vertical="center" wrapText="1"/>
    </xf>
    <xf numFmtId="0" fontId="222" fillId="0" borderId="51" xfId="538" applyBorder="1"/>
    <xf numFmtId="0" fontId="229" fillId="0" borderId="13" xfId="538" applyFont="1" applyBorder="1" applyAlignment="1">
      <alignment horizontal="center" vertical="center"/>
    </xf>
    <xf numFmtId="0" fontId="229" fillId="0" borderId="28" xfId="538" applyFont="1" applyBorder="1" applyAlignment="1">
      <alignment vertical="center"/>
    </xf>
    <xf numFmtId="41" fontId="222" fillId="0" borderId="13" xfId="538" applyNumberFormat="1" applyBorder="1" applyAlignment="1">
      <alignment horizontal="right" vertical="center"/>
    </xf>
    <xf numFmtId="186" fontId="222" fillId="0" borderId="50" xfId="197" applyNumberFormat="1" applyBorder="1" applyAlignment="1">
      <alignment horizontal="right" vertical="center"/>
    </xf>
    <xf numFmtId="186" fontId="222" fillId="0" borderId="26" xfId="538" applyNumberFormat="1" applyBorder="1" applyAlignment="1">
      <alignment horizontal="right" vertical="center"/>
    </xf>
    <xf numFmtId="186" fontId="222" fillId="0" borderId="27" xfId="538" applyNumberFormat="1" applyBorder="1" applyAlignment="1">
      <alignment horizontal="right" vertical="center"/>
    </xf>
    <xf numFmtId="186" fontId="222" fillId="0" borderId="50" xfId="538" applyNumberFormat="1" applyBorder="1" applyAlignment="1">
      <alignment horizontal="right" vertical="center"/>
    </xf>
    <xf numFmtId="186" fontId="229" fillId="0" borderId="27" xfId="538" applyNumberFormat="1" applyFont="1" applyBorder="1" applyAlignment="1">
      <alignment horizontal="right" vertical="center"/>
    </xf>
    <xf numFmtId="186" fontId="222" fillId="0" borderId="52" xfId="538" applyNumberFormat="1" applyBorder="1" applyAlignment="1">
      <alignment horizontal="right" vertical="center"/>
    </xf>
    <xf numFmtId="186" fontId="229" fillId="0" borderId="13" xfId="538" applyNumberFormat="1" applyFont="1" applyBorder="1" applyAlignment="1">
      <alignment horizontal="right" vertical="center"/>
    </xf>
    <xf numFmtId="186" fontId="222" fillId="0" borderId="0" xfId="538" applyNumberFormat="1"/>
    <xf numFmtId="0" fontId="229" fillId="0" borderId="14" xfId="538" applyFont="1" applyBorder="1" applyAlignment="1">
      <alignment horizontal="center" vertical="center"/>
    </xf>
    <xf numFmtId="0" fontId="229" fillId="0" borderId="32" xfId="538" applyFont="1" applyBorder="1" applyAlignment="1">
      <alignment vertical="center"/>
    </xf>
    <xf numFmtId="41" fontId="222" fillId="0" borderId="14" xfId="538" applyNumberFormat="1" applyBorder="1" applyAlignment="1">
      <alignment horizontal="right" vertical="center"/>
    </xf>
    <xf numFmtId="186" fontId="222" fillId="0" borderId="71" xfId="197" applyNumberFormat="1" applyBorder="1" applyAlignment="1">
      <alignment horizontal="right" vertical="center"/>
    </xf>
    <xf numFmtId="186" fontId="222" fillId="0" borderId="30" xfId="538" applyNumberFormat="1" applyBorder="1" applyAlignment="1">
      <alignment horizontal="right" vertical="center"/>
    </xf>
    <xf numFmtId="186" fontId="222" fillId="0" borderId="31" xfId="538" applyNumberFormat="1" applyBorder="1" applyAlignment="1">
      <alignment horizontal="right" vertical="center"/>
    </xf>
    <xf numFmtId="186" fontId="222" fillId="0" borderId="71" xfId="538" applyNumberFormat="1" applyBorder="1" applyAlignment="1">
      <alignment horizontal="right" vertical="center"/>
    </xf>
    <xf numFmtId="186" fontId="229" fillId="0" borderId="31" xfId="538" applyNumberFormat="1" applyFont="1" applyBorder="1" applyAlignment="1">
      <alignment horizontal="right" vertical="center"/>
    </xf>
    <xf numFmtId="186" fontId="222" fillId="0" borderId="76" xfId="538" applyNumberFormat="1" applyBorder="1" applyAlignment="1">
      <alignment horizontal="right" vertical="center"/>
    </xf>
    <xf numFmtId="186" fontId="229" fillId="0" borderId="14" xfId="538" applyNumberFormat="1" applyFont="1" applyBorder="1" applyAlignment="1">
      <alignment horizontal="right" vertical="center"/>
    </xf>
    <xf numFmtId="0" fontId="229" fillId="0" borderId="24" xfId="538" applyFont="1" applyBorder="1" applyAlignment="1">
      <alignment horizontal="center" vertical="center"/>
    </xf>
    <xf numFmtId="0" fontId="229" fillId="0" borderId="38" xfId="538" applyFont="1" applyBorder="1" applyAlignment="1">
      <alignment vertical="center"/>
    </xf>
    <xf numFmtId="41" fontId="222" fillId="0" borderId="24" xfId="538" applyNumberFormat="1" applyBorder="1" applyAlignment="1">
      <alignment horizontal="right" vertical="center"/>
    </xf>
    <xf numFmtId="186" fontId="222" fillId="0" borderId="22" xfId="197" applyNumberFormat="1" applyBorder="1" applyAlignment="1">
      <alignment horizontal="right" vertical="center"/>
    </xf>
    <xf numFmtId="186" fontId="222" fillId="0" borderId="10" xfId="538" applyNumberFormat="1" applyBorder="1" applyAlignment="1">
      <alignment horizontal="right" vertical="center"/>
    </xf>
    <xf numFmtId="186" fontId="222" fillId="0" borderId="11" xfId="538" applyNumberFormat="1" applyBorder="1" applyAlignment="1">
      <alignment horizontal="right" vertical="center"/>
    </xf>
    <xf numFmtId="186" fontId="222" fillId="0" borderId="22" xfId="538" applyNumberFormat="1" applyBorder="1" applyAlignment="1">
      <alignment horizontal="right" vertical="center"/>
    </xf>
    <xf numFmtId="186" fontId="229" fillId="0" borderId="11" xfId="538" applyNumberFormat="1" applyFont="1" applyBorder="1" applyAlignment="1">
      <alignment horizontal="right" vertical="center"/>
    </xf>
    <xf numFmtId="186" fontId="222" fillId="0" borderId="23" xfId="538" applyNumberFormat="1" applyBorder="1" applyAlignment="1">
      <alignment horizontal="right" vertical="center"/>
    </xf>
    <xf numFmtId="186" fontId="229" fillId="0" borderId="24" xfId="538" applyNumberFormat="1" applyFont="1" applyBorder="1" applyAlignment="1">
      <alignment horizontal="right" vertical="center"/>
    </xf>
    <xf numFmtId="0" fontId="230" fillId="0" borderId="0" xfId="538" applyFont="1" applyAlignment="1">
      <alignment horizontal="center" vertical="center"/>
    </xf>
    <xf numFmtId="0" fontId="230" fillId="0" borderId="0" xfId="538" applyFont="1" applyAlignment="1">
      <alignment vertical="center"/>
    </xf>
    <xf numFmtId="41" fontId="222" fillId="0" borderId="0" xfId="538" applyNumberFormat="1" applyAlignment="1">
      <alignment vertical="center"/>
    </xf>
    <xf numFmtId="186" fontId="222" fillId="0" borderId="0" xfId="538" applyNumberFormat="1" applyAlignment="1">
      <alignment vertical="center"/>
    </xf>
    <xf numFmtId="186" fontId="277" fillId="0" borderId="0" xfId="538" applyNumberFormat="1" applyFont="1" applyAlignment="1">
      <alignment vertical="center"/>
    </xf>
    <xf numFmtId="186" fontId="229" fillId="0" borderId="0" xfId="538" applyNumberFormat="1" applyFont="1" applyAlignment="1">
      <alignment vertical="center"/>
    </xf>
    <xf numFmtId="0" fontId="229" fillId="24" borderId="40" xfId="538" applyFont="1" applyFill="1" applyBorder="1" applyAlignment="1">
      <alignment horizontal="center" vertical="center"/>
    </xf>
    <xf numFmtId="186" fontId="277" fillId="24" borderId="15" xfId="538" applyNumberFormat="1" applyFont="1" applyFill="1" applyBorder="1" applyAlignment="1">
      <alignment vertical="center"/>
    </xf>
    <xf numFmtId="186" fontId="277" fillId="24" borderId="17" xfId="538" applyNumberFormat="1" applyFont="1" applyFill="1" applyBorder="1" applyAlignment="1">
      <alignment vertical="center"/>
    </xf>
    <xf numFmtId="186" fontId="277" fillId="24" borderId="39" xfId="538" applyNumberFormat="1" applyFont="1" applyFill="1" applyBorder="1" applyAlignment="1">
      <alignment vertical="center"/>
    </xf>
    <xf numFmtId="186" fontId="229" fillId="24" borderId="15" xfId="538" applyNumberFormat="1" applyFont="1" applyFill="1" applyBorder="1" applyAlignment="1">
      <alignment horizontal="center" vertical="center"/>
    </xf>
    <xf numFmtId="186" fontId="229" fillId="24" borderId="16" xfId="538" applyNumberFormat="1" applyFont="1" applyFill="1" applyBorder="1" applyAlignment="1">
      <alignment horizontal="center" vertical="center"/>
    </xf>
    <xf numFmtId="186" fontId="229" fillId="24" borderId="12" xfId="538" applyNumberFormat="1" applyFont="1" applyFill="1" applyBorder="1" applyAlignment="1">
      <alignment horizontal="center" vertical="center"/>
    </xf>
    <xf numFmtId="186" fontId="277" fillId="24" borderId="40" xfId="538" applyNumberFormat="1" applyFont="1" applyFill="1" applyBorder="1" applyAlignment="1">
      <alignment horizontal="center" vertical="center"/>
    </xf>
    <xf numFmtId="0" fontId="229" fillId="0" borderId="0" xfId="538" applyFont="1"/>
    <xf numFmtId="0" fontId="1" fillId="0" borderId="0" xfId="539"/>
    <xf numFmtId="0" fontId="1" fillId="25" borderId="0" xfId="539" applyFill="1"/>
    <xf numFmtId="0" fontId="230" fillId="24" borderId="77" xfId="539" applyFont="1" applyFill="1" applyBorder="1" applyAlignment="1">
      <alignment horizontal="center" vertical="center" wrapText="1"/>
    </xf>
    <xf numFmtId="0" fontId="230" fillId="24" borderId="37" xfId="539" applyFont="1" applyFill="1" applyBorder="1" applyAlignment="1">
      <alignment horizontal="center" vertical="center" wrapText="1"/>
    </xf>
    <xf numFmtId="0" fontId="230" fillId="24" borderId="10" xfId="539" applyFont="1" applyFill="1" applyBorder="1" applyAlignment="1">
      <alignment horizontal="center" vertical="center" wrapText="1"/>
    </xf>
    <xf numFmtId="0" fontId="230" fillId="24" borderId="11" xfId="539" applyFont="1" applyFill="1" applyBorder="1" applyAlignment="1">
      <alignment horizontal="center" vertical="center" wrapText="1"/>
    </xf>
    <xf numFmtId="0" fontId="230" fillId="24" borderId="22" xfId="539" applyFont="1" applyFill="1" applyBorder="1" applyAlignment="1">
      <alignment horizontal="center" vertical="center" wrapText="1"/>
    </xf>
    <xf numFmtId="0" fontId="230" fillId="24" borderId="38" xfId="539" applyFont="1" applyFill="1" applyBorder="1" applyAlignment="1">
      <alignment horizontal="center" vertical="center" wrapText="1"/>
    </xf>
    <xf numFmtId="0" fontId="229" fillId="0" borderId="13" xfId="539" applyFont="1" applyBorder="1" applyAlignment="1">
      <alignment horizontal="center" vertical="center"/>
    </xf>
    <xf numFmtId="0" fontId="229" fillId="0" borderId="49" xfId="539" applyFont="1" applyBorder="1" applyAlignment="1">
      <alignment vertical="center"/>
    </xf>
    <xf numFmtId="187" fontId="222" fillId="0" borderId="49" xfId="539" applyNumberFormat="1" applyFont="1" applyBorder="1" applyAlignment="1">
      <alignment vertical="center"/>
    </xf>
    <xf numFmtId="164" fontId="222" fillId="0" borderId="25" xfId="243" applyFont="1" applyBorder="1" applyAlignment="1">
      <alignment vertical="center"/>
    </xf>
    <xf numFmtId="164" fontId="222" fillId="0" borderId="26" xfId="243" applyFont="1" applyBorder="1" applyAlignment="1">
      <alignment vertical="center"/>
    </xf>
    <xf numFmtId="164" fontId="222" fillId="0" borderId="52" xfId="243" applyFont="1" applyBorder="1" applyAlignment="1">
      <alignment vertical="center"/>
    </xf>
    <xf numFmtId="187" fontId="222" fillId="0" borderId="25" xfId="539" applyNumberFormat="1" applyFont="1" applyBorder="1" applyAlignment="1">
      <alignment vertical="center"/>
    </xf>
    <xf numFmtId="188" fontId="222" fillId="0" borderId="27" xfId="539" applyNumberFormat="1" applyFont="1" applyBorder="1" applyAlignment="1">
      <alignment vertical="center"/>
    </xf>
    <xf numFmtId="188" fontId="229" fillId="0" borderId="54" xfId="539" applyNumberFormat="1" applyFont="1" applyBorder="1" applyAlignment="1">
      <alignment vertical="center"/>
    </xf>
    <xf numFmtId="188" fontId="229" fillId="0" borderId="13" xfId="539" applyNumberFormat="1" applyFont="1" applyBorder="1" applyAlignment="1">
      <alignment vertical="center"/>
    </xf>
    <xf numFmtId="164" fontId="1" fillId="0" borderId="0" xfId="539" applyNumberFormat="1"/>
    <xf numFmtId="0" fontId="229" fillId="0" borderId="14" xfId="539" applyFont="1" applyBorder="1" applyAlignment="1">
      <alignment horizontal="center" vertical="center"/>
    </xf>
    <xf numFmtId="187" fontId="222" fillId="0" borderId="79" xfId="539" applyNumberFormat="1" applyFont="1" applyBorder="1" applyAlignment="1">
      <alignment vertical="center"/>
    </xf>
    <xf numFmtId="164" fontId="222" fillId="0" borderId="29" xfId="243" applyFont="1" applyBorder="1" applyAlignment="1">
      <alignment vertical="center"/>
    </xf>
    <xf numFmtId="164" fontId="222" fillId="0" borderId="30" xfId="243" applyFont="1" applyBorder="1" applyAlignment="1">
      <alignment vertical="center"/>
    </xf>
    <xf numFmtId="164" fontId="222" fillId="0" borderId="76" xfId="243" applyFont="1" applyBorder="1" applyAlignment="1">
      <alignment vertical="center"/>
    </xf>
    <xf numFmtId="187" fontId="222" fillId="0" borderId="29" xfId="539" applyNumberFormat="1" applyFont="1" applyBorder="1" applyAlignment="1">
      <alignment vertical="center"/>
    </xf>
    <xf numFmtId="188" fontId="222" fillId="0" borderId="31" xfId="539" applyNumberFormat="1" applyFont="1" applyBorder="1" applyAlignment="1">
      <alignment vertical="center"/>
    </xf>
    <xf numFmtId="188" fontId="229" fillId="0" borderId="78" xfId="539" applyNumberFormat="1" applyFont="1" applyBorder="1" applyAlignment="1">
      <alignment vertical="center"/>
    </xf>
    <xf numFmtId="188" fontId="229" fillId="0" borderId="14" xfId="539" applyNumberFormat="1" applyFont="1" applyBorder="1" applyAlignment="1">
      <alignment vertical="center"/>
    </xf>
    <xf numFmtId="0" fontId="229" fillId="0" borderId="79" xfId="539" applyFont="1" applyBorder="1" applyAlignment="1">
      <alignment vertical="center"/>
    </xf>
    <xf numFmtId="164" fontId="222" fillId="0" borderId="29" xfId="243" applyFont="1" applyFill="1" applyBorder="1" applyAlignment="1">
      <alignment vertical="center"/>
    </xf>
    <xf numFmtId="164" fontId="222" fillId="0" borderId="30" xfId="243" applyFont="1" applyFill="1" applyBorder="1" applyAlignment="1">
      <alignment vertical="center"/>
    </xf>
    <xf numFmtId="164" fontId="222" fillId="0" borderId="76" xfId="243" applyFont="1" applyFill="1" applyBorder="1" applyAlignment="1">
      <alignment vertical="center"/>
    </xf>
    <xf numFmtId="0" fontId="229" fillId="0" borderId="78" xfId="539" applyFont="1" applyBorder="1" applyAlignment="1">
      <alignment vertical="center"/>
    </xf>
    <xf numFmtId="187" fontId="222" fillId="0" borderId="81" xfId="539" applyNumberFormat="1" applyFont="1" applyBorder="1" applyAlignment="1">
      <alignment vertical="center"/>
    </xf>
    <xf numFmtId="164" fontId="222" fillId="0" borderId="34" xfId="243" applyFont="1" applyBorder="1" applyAlignment="1">
      <alignment vertical="center"/>
    </xf>
    <xf numFmtId="164" fontId="222" fillId="0" borderId="35" xfId="243" applyFont="1" applyBorder="1" applyAlignment="1">
      <alignment vertical="center"/>
    </xf>
    <xf numFmtId="164" fontId="222" fillId="0" borderId="82" xfId="243" applyFont="1" applyBorder="1" applyAlignment="1">
      <alignment vertical="center"/>
    </xf>
    <xf numFmtId="187" fontId="222" fillId="0" borderId="34" xfId="539" applyNumberFormat="1" applyFont="1" applyBorder="1" applyAlignment="1">
      <alignment vertical="center"/>
    </xf>
    <xf numFmtId="188" fontId="222" fillId="0" borderId="36" xfId="539" applyNumberFormat="1" applyFont="1" applyBorder="1" applyAlignment="1">
      <alignment vertical="center"/>
    </xf>
    <xf numFmtId="188" fontId="229" fillId="0" borderId="83" xfId="539" applyNumberFormat="1" applyFont="1" applyBorder="1" applyAlignment="1">
      <alignment vertical="center"/>
    </xf>
    <xf numFmtId="188" fontId="229" fillId="0" borderId="33" xfId="539" applyNumberFormat="1" applyFont="1" applyBorder="1" applyAlignment="1">
      <alignment vertical="center"/>
    </xf>
    <xf numFmtId="0" fontId="229" fillId="0" borderId="81" xfId="539" applyFont="1" applyBorder="1" applyAlignment="1">
      <alignment vertical="center"/>
    </xf>
    <xf numFmtId="0" fontId="229" fillId="0" borderId="33" xfId="539" applyFont="1" applyBorder="1" applyAlignment="1">
      <alignment horizontal="center" vertical="center"/>
    </xf>
    <xf numFmtId="0" fontId="229" fillId="0" borderId="24" xfId="539" applyFont="1" applyBorder="1" applyAlignment="1">
      <alignment horizontal="center" vertical="center"/>
    </xf>
    <xf numFmtId="0" fontId="229" fillId="0" borderId="77" xfId="539" applyFont="1" applyBorder="1" applyAlignment="1">
      <alignment vertical="center"/>
    </xf>
    <xf numFmtId="187" fontId="222" fillId="0" borderId="77" xfId="539" applyNumberFormat="1" applyFont="1" applyBorder="1" applyAlignment="1">
      <alignment vertical="center"/>
    </xf>
    <xf numFmtId="164" fontId="222" fillId="0" borderId="37" xfId="243" applyFont="1" applyBorder="1" applyAlignment="1">
      <alignment vertical="center"/>
    </xf>
    <xf numFmtId="164" fontId="222" fillId="0" borderId="10" xfId="243" applyFont="1" applyBorder="1" applyAlignment="1">
      <alignment vertical="center"/>
    </xf>
    <xf numFmtId="164" fontId="222" fillId="0" borderId="23" xfId="243" applyFont="1" applyBorder="1" applyAlignment="1">
      <alignment vertical="center"/>
    </xf>
    <xf numFmtId="187" fontId="222" fillId="0" borderId="37" xfId="539" applyNumberFormat="1" applyFont="1" applyBorder="1" applyAlignment="1">
      <alignment vertical="center"/>
    </xf>
    <xf numFmtId="188" fontId="222" fillId="0" borderId="11" xfId="539" applyNumberFormat="1" applyFont="1" applyBorder="1" applyAlignment="1">
      <alignment vertical="center"/>
    </xf>
    <xf numFmtId="188" fontId="229" fillId="0" borderId="80" xfId="539" applyNumberFormat="1" applyFont="1" applyBorder="1" applyAlignment="1">
      <alignment vertical="center"/>
    </xf>
    <xf numFmtId="188" fontId="229" fillId="0" borderId="24" xfId="539" applyNumberFormat="1" applyFont="1" applyBorder="1" applyAlignment="1">
      <alignment vertical="center"/>
    </xf>
    <xf numFmtId="0" fontId="1" fillId="0" borderId="0" xfId="539" applyAlignment="1">
      <alignment horizontal="center"/>
    </xf>
    <xf numFmtId="0" fontId="229" fillId="24" borderId="40" xfId="539" applyFont="1" applyFill="1" applyBorder="1" applyAlignment="1">
      <alignment horizontal="center" vertical="center"/>
    </xf>
    <xf numFmtId="164" fontId="277" fillId="24" borderId="15" xfId="539" applyNumberFormat="1" applyFont="1" applyFill="1" applyBorder="1" applyAlignment="1">
      <alignment vertical="center"/>
    </xf>
    <xf numFmtId="0" fontId="279" fillId="0" borderId="0" xfId="539" applyFont="1"/>
    <xf numFmtId="43" fontId="1" fillId="0" borderId="0" xfId="539" applyNumberFormat="1"/>
    <xf numFmtId="0" fontId="229" fillId="0" borderId="54" xfId="539" applyFont="1" applyBorder="1" applyAlignment="1">
      <alignment vertical="center"/>
    </xf>
    <xf numFmtId="188" fontId="222" fillId="0" borderId="25" xfId="539" applyNumberFormat="1" applyFont="1" applyBorder="1" applyAlignment="1">
      <alignment vertical="center"/>
    </xf>
    <xf numFmtId="188" fontId="222" fillId="0" borderId="26" xfId="539" applyNumberFormat="1" applyFont="1" applyBorder="1" applyAlignment="1">
      <alignment vertical="center"/>
    </xf>
    <xf numFmtId="188" fontId="222" fillId="0" borderId="52" xfId="539" applyNumberFormat="1" applyFont="1" applyBorder="1" applyAlignment="1">
      <alignment vertical="center"/>
    </xf>
    <xf numFmtId="164" fontId="276" fillId="0" borderId="28" xfId="539" applyNumberFormat="1" applyFont="1" applyBorder="1" applyAlignment="1">
      <alignment vertical="center"/>
    </xf>
    <xf numFmtId="188" fontId="222" fillId="0" borderId="29" xfId="539" applyNumberFormat="1" applyFont="1" applyBorder="1" applyAlignment="1">
      <alignment vertical="center"/>
    </xf>
    <xf numFmtId="188" fontId="222" fillId="0" borderId="30" xfId="539" applyNumberFormat="1" applyFont="1" applyBorder="1" applyAlignment="1">
      <alignment vertical="center"/>
    </xf>
    <xf numFmtId="188" fontId="222" fillId="0" borderId="76" xfId="539" applyNumberFormat="1" applyFont="1" applyBorder="1" applyAlignment="1">
      <alignment vertical="center"/>
    </xf>
    <xf numFmtId="164" fontId="276" fillId="0" borderId="32" xfId="539" applyNumberFormat="1" applyFont="1" applyBorder="1" applyAlignment="1">
      <alignment vertical="center"/>
    </xf>
    <xf numFmtId="0" fontId="229" fillId="0" borderId="80" xfId="539" applyFont="1" applyBorder="1" applyAlignment="1">
      <alignment vertical="center"/>
    </xf>
    <xf numFmtId="188" fontId="222" fillId="0" borderId="37" xfId="539" applyNumberFormat="1" applyFont="1" applyBorder="1" applyAlignment="1">
      <alignment vertical="center"/>
    </xf>
    <xf numFmtId="188" fontId="222" fillId="0" borderId="10" xfId="539" applyNumberFormat="1" applyFont="1" applyBorder="1" applyAlignment="1">
      <alignment vertical="center"/>
    </xf>
    <xf numFmtId="188" fontId="222" fillId="0" borderId="23" xfId="539" applyNumberFormat="1" applyFont="1" applyBorder="1" applyAlignment="1">
      <alignment vertical="center"/>
    </xf>
    <xf numFmtId="188" fontId="229" fillId="0" borderId="38" xfId="539" applyNumberFormat="1" applyFont="1" applyBorder="1" applyAlignment="1">
      <alignment vertical="center"/>
    </xf>
    <xf numFmtId="0" fontId="230" fillId="24" borderId="54" xfId="538" applyFont="1" applyFill="1" applyBorder="1" applyAlignment="1">
      <alignment horizontal="center" vertical="center" wrapText="1"/>
    </xf>
    <xf numFmtId="0" fontId="230" fillId="24" borderId="80" xfId="538" applyFont="1" applyFill="1" applyBorder="1" applyAlignment="1">
      <alignment horizontal="center" vertical="center" wrapText="1"/>
    </xf>
    <xf numFmtId="0" fontId="230" fillId="24" borderId="38" xfId="538" applyFont="1" applyFill="1" applyBorder="1" applyAlignment="1">
      <alignment horizontal="center" vertical="center" wrapText="1"/>
    </xf>
    <xf numFmtId="0" fontId="229" fillId="0" borderId="13" xfId="538" applyFont="1" applyBorder="1" applyAlignment="1">
      <alignment vertical="center"/>
    </xf>
    <xf numFmtId="43" fontId="229" fillId="0" borderId="13" xfId="538" applyNumberFormat="1" applyFont="1" applyBorder="1" applyAlignment="1">
      <alignment vertical="center"/>
    </xf>
    <xf numFmtId="186" fontId="222" fillId="0" borderId="25" xfId="538" applyNumberFormat="1" applyBorder="1" applyAlignment="1">
      <alignment vertical="center"/>
    </xf>
    <xf numFmtId="186" fontId="229" fillId="0" borderId="26" xfId="538" applyNumberFormat="1" applyFont="1" applyBorder="1" applyAlignment="1">
      <alignment vertical="center"/>
    </xf>
    <xf numFmtId="186" fontId="229" fillId="0" borderId="27" xfId="538" applyNumberFormat="1" applyFont="1" applyBorder="1" applyAlignment="1">
      <alignment vertical="center"/>
    </xf>
    <xf numFmtId="186" fontId="229" fillId="0" borderId="13" xfId="538" applyNumberFormat="1" applyFont="1" applyBorder="1" applyAlignment="1">
      <alignment vertical="center"/>
    </xf>
    <xf numFmtId="189" fontId="222" fillId="0" borderId="13" xfId="538" applyNumberFormat="1" applyBorder="1" applyAlignment="1">
      <alignment horizontal="center" vertical="center"/>
    </xf>
    <xf numFmtId="190" fontId="222" fillId="0" borderId="13" xfId="197" applyNumberFormat="1" applyBorder="1" applyAlignment="1">
      <alignment horizontal="center" vertical="center"/>
    </xf>
    <xf numFmtId="0" fontId="229" fillId="0" borderId="14" xfId="538" applyFont="1" applyBorder="1" applyAlignment="1">
      <alignment vertical="center"/>
    </xf>
    <xf numFmtId="43" fontId="229" fillId="0" borderId="14" xfId="538" applyNumberFormat="1" applyFont="1" applyBorder="1" applyAlignment="1">
      <alignment vertical="center"/>
    </xf>
    <xf numFmtId="186" fontId="222" fillId="0" borderId="29" xfId="538" applyNumberFormat="1" applyBorder="1" applyAlignment="1">
      <alignment vertical="center"/>
    </xf>
    <xf numFmtId="186" fontId="229" fillId="0" borderId="30" xfId="538" applyNumberFormat="1" applyFont="1" applyBorder="1" applyAlignment="1">
      <alignment vertical="center"/>
    </xf>
    <xf numFmtId="186" fontId="229" fillId="0" borderId="31" xfId="538" applyNumberFormat="1" applyFont="1" applyBorder="1" applyAlignment="1">
      <alignment vertical="center"/>
    </xf>
    <xf numFmtId="186" fontId="229" fillId="0" borderId="14" xfId="538" applyNumberFormat="1" applyFont="1" applyBorder="1" applyAlignment="1">
      <alignment vertical="center"/>
    </xf>
    <xf numFmtId="189" fontId="222" fillId="0" borderId="14" xfId="538" applyNumberFormat="1" applyBorder="1" applyAlignment="1">
      <alignment horizontal="center" vertical="center"/>
    </xf>
    <xf numFmtId="190" fontId="222" fillId="0" borderId="14" xfId="197" applyNumberFormat="1" applyBorder="1" applyAlignment="1">
      <alignment horizontal="center" vertical="center"/>
    </xf>
    <xf numFmtId="186" fontId="229" fillId="0" borderId="31" xfId="197" applyNumberFormat="1" applyFont="1" applyBorder="1" applyAlignment="1">
      <alignment vertical="center"/>
    </xf>
    <xf numFmtId="0" fontId="229" fillId="0" borderId="24" xfId="538" applyFont="1" applyBorder="1" applyAlignment="1">
      <alignment vertical="center"/>
    </xf>
    <xf numFmtId="43" fontId="229" fillId="0" borderId="24" xfId="538" applyNumberFormat="1" applyFont="1" applyBorder="1" applyAlignment="1">
      <alignment vertical="center"/>
    </xf>
    <xf numFmtId="186" fontId="222" fillId="0" borderId="37" xfId="538" applyNumberFormat="1" applyBorder="1" applyAlignment="1">
      <alignment vertical="center"/>
    </xf>
    <xf numFmtId="186" fontId="229" fillId="0" borderId="10" xfId="538" applyNumberFormat="1" applyFont="1" applyBorder="1" applyAlignment="1">
      <alignment vertical="center"/>
    </xf>
    <xf numFmtId="186" fontId="229" fillId="0" borderId="11" xfId="538" applyNumberFormat="1" applyFont="1" applyBorder="1" applyAlignment="1">
      <alignment vertical="center"/>
    </xf>
    <xf numFmtId="186" fontId="229" fillId="0" borderId="24" xfId="538" applyNumberFormat="1" applyFont="1" applyBorder="1" applyAlignment="1">
      <alignment vertical="center"/>
    </xf>
    <xf numFmtId="189" fontId="222" fillId="0" borderId="24" xfId="538" applyNumberFormat="1" applyBorder="1" applyAlignment="1">
      <alignment horizontal="center" vertical="center"/>
    </xf>
    <xf numFmtId="190" fontId="222" fillId="0" borderId="24" xfId="197" applyNumberFormat="1" applyBorder="1" applyAlignment="1">
      <alignment horizontal="center" vertical="center"/>
    </xf>
    <xf numFmtId="0" fontId="222" fillId="0" borderId="0" xfId="538" applyAlignment="1">
      <alignment horizontal="center"/>
    </xf>
    <xf numFmtId="0" fontId="277" fillId="24" borderId="12" xfId="538" applyFont="1" applyFill="1" applyBorder="1" applyAlignment="1">
      <alignment horizontal="center" vertical="center"/>
    </xf>
    <xf numFmtId="41" fontId="277" fillId="24" borderId="40" xfId="197" applyNumberFormat="1" applyFont="1" applyFill="1" applyBorder="1" applyAlignment="1">
      <alignment vertical="center"/>
    </xf>
    <xf numFmtId="186" fontId="277" fillId="24" borderId="84" xfId="197" applyNumberFormat="1" applyFont="1" applyFill="1" applyBorder="1" applyAlignment="1">
      <alignment vertical="center"/>
    </xf>
    <xf numFmtId="186" fontId="277" fillId="24" borderId="85" xfId="197" applyNumberFormat="1" applyFont="1" applyFill="1" applyBorder="1" applyAlignment="1">
      <alignment vertical="center"/>
    </xf>
    <xf numFmtId="189" fontId="277" fillId="24" borderId="85" xfId="197" applyNumberFormat="1" applyFont="1" applyFill="1" applyBorder="1" applyAlignment="1">
      <alignment vertical="center"/>
    </xf>
    <xf numFmtId="0" fontId="230" fillId="24" borderId="25" xfId="540" applyFont="1" applyFill="1" applyBorder="1" applyAlignment="1">
      <alignment horizontal="center" vertical="center" wrapText="1"/>
    </xf>
    <xf numFmtId="0" fontId="230" fillId="24" borderId="52" xfId="540" applyFont="1" applyFill="1" applyBorder="1" applyAlignment="1">
      <alignment horizontal="center" vertical="center" wrapText="1"/>
    </xf>
    <xf numFmtId="0" fontId="230" fillId="24" borderId="27" xfId="540" applyFont="1" applyFill="1" applyBorder="1" applyAlignment="1">
      <alignment horizontal="center" vertical="center" wrapText="1"/>
    </xf>
    <xf numFmtId="0" fontId="230" fillId="24" borderId="28" xfId="540" applyFont="1" applyFill="1" applyBorder="1" applyAlignment="1">
      <alignment horizontal="center" vertical="center" wrapText="1"/>
    </xf>
    <xf numFmtId="0" fontId="230" fillId="24" borderId="13" xfId="540" applyFont="1" applyFill="1" applyBorder="1" applyAlignment="1">
      <alignment horizontal="center" vertical="center" wrapText="1"/>
    </xf>
    <xf numFmtId="0" fontId="230" fillId="24" borderId="23" xfId="539" applyFont="1" applyFill="1" applyBorder="1" applyAlignment="1">
      <alignment horizontal="center" vertical="center" wrapText="1"/>
    </xf>
    <xf numFmtId="0" fontId="230" fillId="24" borderId="24" xfId="539" applyFont="1" applyFill="1" applyBorder="1" applyAlignment="1">
      <alignment horizontal="center" vertical="center" wrapText="1"/>
    </xf>
    <xf numFmtId="187" fontId="278" fillId="0" borderId="25" xfId="539" applyNumberFormat="1" applyFont="1" applyBorder="1" applyAlignment="1">
      <alignment vertical="center"/>
    </xf>
    <xf numFmtId="187" fontId="278" fillId="0" borderId="52" xfId="539" applyNumberFormat="1" applyFont="1" applyBorder="1" applyAlignment="1">
      <alignment vertical="center"/>
    </xf>
    <xf numFmtId="164" fontId="278" fillId="0" borderId="25" xfId="539" applyNumberFormat="1" applyFont="1" applyBorder="1" applyAlignment="1">
      <alignment vertical="center"/>
    </xf>
    <xf numFmtId="164" fontId="222" fillId="0" borderId="27" xfId="539" applyNumberFormat="1" applyFont="1" applyBorder="1" applyAlignment="1">
      <alignment vertical="center"/>
    </xf>
    <xf numFmtId="164" fontId="222" fillId="0" borderId="28" xfId="539" applyNumberFormat="1" applyFont="1" applyBorder="1" applyAlignment="1">
      <alignment vertical="center"/>
    </xf>
    <xf numFmtId="164" fontId="229" fillId="0" borderId="49" xfId="539" applyNumberFormat="1" applyFont="1" applyBorder="1" applyAlignment="1">
      <alignment vertical="center"/>
    </xf>
    <xf numFmtId="191" fontId="222" fillId="0" borderId="13" xfId="197" applyNumberFormat="1" applyBorder="1" applyAlignment="1">
      <alignment vertical="center"/>
    </xf>
    <xf numFmtId="187" fontId="222" fillId="0" borderId="76" xfId="539" applyNumberFormat="1" applyFont="1" applyBorder="1" applyAlignment="1">
      <alignment vertical="center"/>
    </xf>
    <xf numFmtId="164" fontId="222" fillId="0" borderId="29" xfId="539" applyNumberFormat="1" applyFont="1" applyBorder="1" applyAlignment="1">
      <alignment vertical="center"/>
    </xf>
    <xf numFmtId="164" fontId="222" fillId="0" borderId="31" xfId="539" applyNumberFormat="1" applyFont="1" applyBorder="1" applyAlignment="1">
      <alignment vertical="center"/>
    </xf>
    <xf numFmtId="164" fontId="222" fillId="0" borderId="32" xfId="539" applyNumberFormat="1" applyFont="1" applyBorder="1" applyAlignment="1">
      <alignment vertical="center"/>
    </xf>
    <xf numFmtId="164" fontId="229" fillId="0" borderId="79" xfId="539" applyNumberFormat="1" applyFont="1" applyBorder="1" applyAlignment="1">
      <alignment vertical="center"/>
    </xf>
    <xf numFmtId="191" fontId="278" fillId="0" borderId="14" xfId="539" applyNumberFormat="1" applyFont="1" applyBorder="1" applyAlignment="1">
      <alignment vertical="center"/>
    </xf>
    <xf numFmtId="0" fontId="229" fillId="0" borderId="14" xfId="206" applyFont="1" applyBorder="1" applyAlignment="1">
      <alignment vertical="center"/>
    </xf>
    <xf numFmtId="187" fontId="278" fillId="0" borderId="76" xfId="539" applyNumberFormat="1" applyFont="1" applyBorder="1" applyAlignment="1">
      <alignment vertical="center"/>
    </xf>
    <xf numFmtId="164" fontId="278" fillId="0" borderId="29" xfId="539" applyNumberFormat="1" applyFont="1" applyBorder="1" applyAlignment="1">
      <alignment vertical="center"/>
    </xf>
    <xf numFmtId="164" fontId="222" fillId="0" borderId="73" xfId="539" applyNumberFormat="1" applyFont="1" applyBorder="1" applyAlignment="1">
      <alignment vertical="center"/>
    </xf>
    <xf numFmtId="164" fontId="229" fillId="0" borderId="81" xfId="539" applyNumberFormat="1" applyFont="1" applyBorder="1" applyAlignment="1">
      <alignment vertical="center"/>
    </xf>
    <xf numFmtId="0" fontId="229" fillId="0" borderId="33" xfId="206" applyFont="1" applyBorder="1" applyAlignment="1">
      <alignment vertical="center"/>
    </xf>
    <xf numFmtId="187" fontId="278" fillId="0" borderId="82" xfId="539" applyNumberFormat="1" applyFont="1" applyBorder="1" applyAlignment="1">
      <alignment vertical="center"/>
    </xf>
    <xf numFmtId="164" fontId="278" fillId="0" borderId="34" xfId="539" applyNumberFormat="1" applyFont="1" applyBorder="1" applyAlignment="1">
      <alignment vertical="center"/>
    </xf>
    <xf numFmtId="164" fontId="222" fillId="0" borderId="36" xfId="539" applyNumberFormat="1" applyFont="1" applyBorder="1" applyAlignment="1">
      <alignment vertical="center"/>
    </xf>
    <xf numFmtId="191" fontId="278" fillId="0" borderId="33" xfId="539" applyNumberFormat="1" applyFont="1" applyBorder="1" applyAlignment="1">
      <alignment vertical="center"/>
    </xf>
    <xf numFmtId="0" fontId="229" fillId="0" borderId="24" xfId="206" applyFont="1" applyBorder="1" applyAlignment="1">
      <alignment vertical="center"/>
    </xf>
    <xf numFmtId="187" fontId="222" fillId="0" borderId="23" xfId="539" applyNumberFormat="1" applyFont="1" applyBorder="1" applyAlignment="1">
      <alignment vertical="center"/>
    </xf>
    <xf numFmtId="164" fontId="278" fillId="0" borderId="37" xfId="539" applyNumberFormat="1" applyFont="1" applyBorder="1" applyAlignment="1">
      <alignment vertical="center"/>
    </xf>
    <xf numFmtId="164" fontId="278" fillId="0" borderId="11" xfId="539" applyNumberFormat="1" applyFont="1" applyBorder="1" applyAlignment="1">
      <alignment vertical="center"/>
    </xf>
    <xf numFmtId="164" fontId="278" fillId="0" borderId="38" xfId="539" applyNumberFormat="1" applyFont="1" applyBorder="1" applyAlignment="1">
      <alignment vertical="center"/>
    </xf>
    <xf numFmtId="164" fontId="229" fillId="0" borderId="77" xfId="539" applyNumberFormat="1" applyFont="1" applyBorder="1" applyAlignment="1">
      <alignment vertical="center"/>
    </xf>
    <xf numFmtId="191" fontId="278" fillId="0" borderId="24" xfId="539" applyNumberFormat="1" applyFont="1" applyBorder="1" applyAlignment="1">
      <alignment vertical="center"/>
    </xf>
    <xf numFmtId="0" fontId="280" fillId="0" borderId="0" xfId="539" applyFont="1" applyAlignment="1">
      <alignment horizontal="center"/>
    </xf>
    <xf numFmtId="164" fontId="277" fillId="24" borderId="15" xfId="197" applyNumberFormat="1" applyFont="1" applyFill="1" applyBorder="1" applyAlignment="1">
      <alignment vertical="center"/>
    </xf>
    <xf numFmtId="0" fontId="229" fillId="0" borderId="42" xfId="539" applyFont="1" applyBorder="1" applyAlignment="1">
      <alignment horizontal="center" vertical="center"/>
    </xf>
    <xf numFmtId="0" fontId="229" fillId="0" borderId="75" xfId="539" applyFont="1" applyBorder="1" applyAlignment="1">
      <alignment vertical="center"/>
    </xf>
    <xf numFmtId="187" fontId="222" fillId="0" borderId="86" xfId="539" applyNumberFormat="1" applyFont="1" applyBorder="1" applyAlignment="1">
      <alignment vertical="center"/>
    </xf>
    <xf numFmtId="164" fontId="222" fillId="0" borderId="43" xfId="243" applyFont="1" applyBorder="1" applyAlignment="1">
      <alignment vertical="center"/>
    </xf>
    <xf numFmtId="164" fontId="222" fillId="0" borderId="19" xfId="243" applyFont="1" applyBorder="1" applyAlignment="1">
      <alignment vertical="center"/>
    </xf>
    <xf numFmtId="164" fontId="222" fillId="0" borderId="41" xfId="243" applyFont="1" applyBorder="1" applyAlignment="1">
      <alignment vertical="center"/>
    </xf>
    <xf numFmtId="187" fontId="222" fillId="0" borderId="43" xfId="539" applyNumberFormat="1" applyFont="1" applyBorder="1" applyAlignment="1">
      <alignment vertical="center"/>
    </xf>
    <xf numFmtId="188" fontId="222" fillId="0" borderId="48" xfId="539" applyNumberFormat="1" applyFont="1" applyBorder="1" applyAlignment="1">
      <alignment vertical="center"/>
    </xf>
    <xf numFmtId="188" fontId="229" fillId="0" borderId="75" xfId="539" applyNumberFormat="1" applyFont="1" applyBorder="1" applyAlignment="1">
      <alignment vertical="center"/>
    </xf>
    <xf numFmtId="188" fontId="229" fillId="0" borderId="42" xfId="539" applyNumberFormat="1" applyFont="1" applyBorder="1" applyAlignment="1">
      <alignment vertical="center"/>
    </xf>
    <xf numFmtId="164" fontId="277" fillId="24" borderId="40" xfId="539" applyNumberFormat="1" applyFont="1" applyFill="1" applyBorder="1" applyAlignment="1">
      <alignment vertical="center"/>
    </xf>
    <xf numFmtId="188" fontId="222" fillId="0" borderId="28" xfId="539" applyNumberFormat="1" applyFont="1" applyBorder="1" applyAlignment="1">
      <alignment vertical="center"/>
    </xf>
    <xf numFmtId="188" fontId="222" fillId="0" borderId="32" xfId="539" applyNumberFormat="1" applyFont="1" applyBorder="1" applyAlignment="1">
      <alignment vertical="center"/>
    </xf>
    <xf numFmtId="188" fontId="222" fillId="0" borderId="38" xfId="539" applyNumberFormat="1" applyFont="1" applyBorder="1" applyAlignment="1">
      <alignment vertical="center"/>
    </xf>
    <xf numFmtId="0" fontId="229" fillId="0" borderId="49" xfId="539" applyFont="1" applyBorder="1" applyAlignment="1">
      <alignment horizontal="center" vertical="center"/>
    </xf>
    <xf numFmtId="0" fontId="229" fillId="0" borderId="79" xfId="539" applyFont="1" applyBorder="1" applyAlignment="1">
      <alignment horizontal="center" vertical="center"/>
    </xf>
    <xf numFmtId="0" fontId="229" fillId="0" borderId="81" xfId="539" applyFont="1" applyBorder="1" applyAlignment="1">
      <alignment horizontal="center" vertical="center"/>
    </xf>
    <xf numFmtId="0" fontId="229" fillId="0" borderId="77" xfId="539" applyFont="1" applyBorder="1" applyAlignment="1">
      <alignment horizontal="center" vertical="center"/>
    </xf>
    <xf numFmtId="164" fontId="277" fillId="24" borderId="40" xfId="197" applyNumberFormat="1" applyFont="1" applyFill="1" applyBorder="1" applyAlignment="1">
      <alignment vertical="center"/>
    </xf>
    <xf numFmtId="0" fontId="234" fillId="25" borderId="0" xfId="151" applyFont="1" applyFill="1" applyBorder="1" applyAlignment="1">
      <alignment horizontal="center"/>
    </xf>
    <xf numFmtId="175" fontId="237" fillId="0" borderId="0" xfId="151" applyNumberFormat="1" applyFont="1" applyFill="1" applyBorder="1" applyAlignment="1">
      <alignment horizontal="center"/>
    </xf>
    <xf numFmtId="0" fontId="235" fillId="25" borderId="0" xfId="151" applyFont="1" applyFill="1" applyBorder="1" applyAlignment="1">
      <alignment horizontal="center"/>
    </xf>
    <xf numFmtId="0" fontId="236" fillId="25" borderId="0" xfId="151" applyFont="1" applyFill="1" applyBorder="1" applyAlignment="1">
      <alignment horizontal="center"/>
    </xf>
    <xf numFmtId="0" fontId="237" fillId="25" borderId="0" xfId="151" applyFont="1" applyFill="1" applyBorder="1" applyAlignment="1">
      <alignment horizontal="center"/>
    </xf>
    <xf numFmtId="0" fontId="235" fillId="25" borderId="0" xfId="151" applyFont="1" applyFill="1" applyBorder="1" applyAlignment="1">
      <alignment horizontal="center" vertical="center"/>
    </xf>
    <xf numFmtId="0" fontId="228" fillId="24" borderId="56" xfId="150" applyFont="1" applyFill="1" applyBorder="1" applyAlignment="1">
      <alignment horizontal="center"/>
    </xf>
    <xf numFmtId="0" fontId="228" fillId="24" borderId="51" xfId="150" applyFont="1" applyFill="1" applyBorder="1" applyAlignment="1">
      <alignment horizontal="center"/>
    </xf>
    <xf numFmtId="0" fontId="228" fillId="24" borderId="57" xfId="150" applyFont="1" applyFill="1" applyBorder="1" applyAlignment="1">
      <alignment horizontal="center"/>
    </xf>
    <xf numFmtId="0" fontId="228" fillId="24" borderId="58" xfId="150" applyFont="1" applyFill="1" applyBorder="1" applyAlignment="1">
      <alignment horizontal="center"/>
    </xf>
    <xf numFmtId="0" fontId="228" fillId="24" borderId="0" xfId="150" applyFont="1" applyFill="1" applyAlignment="1">
      <alignment horizontal="center"/>
    </xf>
    <xf numFmtId="0" fontId="228" fillId="24" borderId="55" xfId="150" applyFont="1" applyFill="1" applyBorder="1" applyAlignment="1">
      <alignment horizontal="center"/>
    </xf>
    <xf numFmtId="168" fontId="228" fillId="24" borderId="47" xfId="150" applyNumberFormat="1" applyFont="1" applyFill="1" applyBorder="1" applyAlignment="1">
      <alignment horizontal="center"/>
    </xf>
    <xf numFmtId="168" fontId="228" fillId="24" borderId="53" xfId="150" applyNumberFormat="1" applyFont="1" applyFill="1" applyBorder="1" applyAlignment="1">
      <alignment horizontal="center"/>
    </xf>
    <xf numFmtId="168" fontId="228" fillId="24" borderId="59" xfId="150" applyNumberFormat="1" applyFont="1" applyFill="1" applyBorder="1" applyAlignment="1">
      <alignment horizontal="center"/>
    </xf>
    <xf numFmtId="0" fontId="229" fillId="24" borderId="25" xfId="150" applyFont="1" applyFill="1" applyBorder="1" applyAlignment="1">
      <alignment horizontal="center" vertical="center" wrapText="1"/>
    </xf>
    <xf numFmtId="0" fontId="229" fillId="24" borderId="27" xfId="150" applyFont="1" applyFill="1" applyBorder="1" applyAlignment="1">
      <alignment horizontal="center" vertical="center" wrapText="1"/>
    </xf>
    <xf numFmtId="0" fontId="229" fillId="24" borderId="60" xfId="150" applyFont="1" applyFill="1" applyBorder="1" applyAlignment="1">
      <alignment horizontal="center" vertical="center" wrapText="1"/>
    </xf>
    <xf numFmtId="0" fontId="229" fillId="24" borderId="61" xfId="150" applyFont="1" applyFill="1" applyBorder="1" applyAlignment="1">
      <alignment horizontal="center" vertical="center" wrapText="1"/>
    </xf>
    <xf numFmtId="0" fontId="222" fillId="0" borderId="37" xfId="150" applyBorder="1" applyAlignment="1">
      <alignment horizontal="center" vertical="center" wrapText="1"/>
    </xf>
    <xf numFmtId="0" fontId="222" fillId="0" borderId="11" xfId="150" applyBorder="1" applyAlignment="1">
      <alignment horizontal="center" vertical="center" wrapText="1"/>
    </xf>
    <xf numFmtId="0" fontId="230" fillId="24" borderId="49" xfId="150" applyFont="1" applyFill="1" applyBorder="1" applyAlignment="1">
      <alignment horizontal="center" vertical="center" wrapText="1"/>
    </xf>
    <xf numFmtId="0" fontId="230" fillId="24" borderId="54" xfId="150" applyFont="1" applyFill="1" applyBorder="1" applyAlignment="1">
      <alignment horizontal="center" vertical="center" wrapText="1"/>
    </xf>
    <xf numFmtId="0" fontId="230" fillId="24" borderId="50" xfId="150" applyFont="1" applyFill="1" applyBorder="1" applyAlignment="1">
      <alignment horizontal="center" vertical="center" wrapText="1"/>
    </xf>
    <xf numFmtId="0" fontId="230" fillId="24" borderId="45" xfId="150" applyFont="1" applyFill="1" applyBorder="1" applyAlignment="1">
      <alignment horizontal="center" vertical="center" wrapText="1"/>
    </xf>
    <xf numFmtId="0" fontId="230" fillId="24" borderId="19" xfId="150" applyFont="1" applyFill="1" applyBorder="1" applyAlignment="1">
      <alignment horizontal="center" vertical="center" wrapText="1"/>
    </xf>
    <xf numFmtId="0" fontId="230" fillId="24" borderId="52" xfId="150" applyFont="1" applyFill="1" applyBorder="1" applyAlignment="1">
      <alignment horizontal="center" vertical="center" wrapText="1"/>
    </xf>
    <xf numFmtId="0" fontId="230" fillId="24" borderId="62" xfId="150" applyFont="1" applyFill="1" applyBorder="1" applyAlignment="1">
      <alignment horizontal="center" vertical="center" wrapText="1"/>
    </xf>
    <xf numFmtId="0" fontId="230" fillId="24" borderId="42" xfId="150" applyFont="1" applyFill="1" applyBorder="1" applyAlignment="1">
      <alignment horizontal="center" vertical="center" wrapText="1"/>
    </xf>
    <xf numFmtId="0" fontId="228" fillId="24" borderId="47" xfId="150" applyFont="1" applyFill="1" applyBorder="1" applyAlignment="1">
      <alignment horizontal="center"/>
    </xf>
    <xf numFmtId="0" fontId="228" fillId="24" borderId="53" xfId="150" applyFont="1" applyFill="1" applyBorder="1" applyAlignment="1">
      <alignment horizontal="center"/>
    </xf>
    <xf numFmtId="0" fontId="228" fillId="24" borderId="59" xfId="150" applyFont="1" applyFill="1" applyBorder="1" applyAlignment="1">
      <alignment horizontal="center"/>
    </xf>
    <xf numFmtId="0" fontId="230" fillId="24" borderId="56" xfId="536" applyFont="1" applyFill="1" applyBorder="1" applyAlignment="1">
      <alignment horizontal="center" vertical="center" wrapText="1"/>
    </xf>
    <xf numFmtId="0" fontId="230" fillId="24" borderId="57" xfId="536" applyFont="1" applyFill="1" applyBorder="1" applyAlignment="1">
      <alignment horizontal="center" vertical="center" wrapText="1"/>
    </xf>
    <xf numFmtId="0" fontId="230" fillId="24" borderId="58" xfId="536" applyFont="1" applyFill="1" applyBorder="1" applyAlignment="1">
      <alignment horizontal="center" vertical="center" wrapText="1"/>
    </xf>
    <xf numFmtId="0" fontId="230" fillId="24" borderId="55" xfId="536" applyFont="1" applyFill="1" applyBorder="1" applyAlignment="1">
      <alignment horizontal="center" vertical="center" wrapText="1"/>
    </xf>
    <xf numFmtId="0" fontId="230" fillId="24" borderId="47" xfId="536" applyFont="1" applyFill="1" applyBorder="1" applyAlignment="1">
      <alignment horizontal="center" vertical="center" wrapText="1"/>
    </xf>
    <xf numFmtId="0" fontId="230" fillId="24" borderId="59" xfId="536" applyFont="1" applyFill="1" applyBorder="1" applyAlignment="1">
      <alignment horizontal="center" vertical="center" wrapText="1"/>
    </xf>
    <xf numFmtId="0" fontId="230" fillId="24" borderId="62" xfId="537" applyFont="1" applyFill="1" applyBorder="1" applyAlignment="1">
      <alignment horizontal="center" vertical="center" wrapText="1"/>
    </xf>
    <xf numFmtId="0" fontId="230" fillId="24" borderId="72" xfId="537" applyFont="1" applyFill="1" applyBorder="1" applyAlignment="1">
      <alignment horizontal="center" vertical="center" wrapText="1"/>
    </xf>
    <xf numFmtId="0" fontId="230" fillId="24" borderId="12" xfId="536" applyFont="1" applyFill="1" applyBorder="1" applyAlignment="1">
      <alignment horizontal="center" vertical="center" wrapText="1"/>
    </xf>
    <xf numFmtId="0" fontId="230" fillId="24" borderId="74" xfId="536" applyFont="1" applyFill="1" applyBorder="1" applyAlignment="1">
      <alignment horizontal="center" vertical="center" wrapText="1"/>
    </xf>
    <xf numFmtId="0" fontId="230" fillId="24" borderId="62" xfId="536" applyFont="1" applyFill="1" applyBorder="1" applyAlignment="1">
      <alignment horizontal="center" vertical="center" wrapText="1"/>
    </xf>
    <xf numFmtId="0" fontId="230" fillId="24" borderId="72" xfId="536" applyFont="1" applyFill="1" applyBorder="1" applyAlignment="1">
      <alignment horizontal="center" vertical="center" wrapText="1"/>
    </xf>
    <xf numFmtId="0" fontId="228" fillId="24" borderId="56" xfId="536" applyFont="1" applyFill="1" applyBorder="1" applyAlignment="1">
      <alignment horizontal="center"/>
    </xf>
    <xf numFmtId="0" fontId="228" fillId="24" borderId="51" xfId="536" applyFont="1" applyFill="1" applyBorder="1" applyAlignment="1">
      <alignment horizontal="center"/>
    </xf>
    <xf numFmtId="0" fontId="228" fillId="24" borderId="57" xfId="536" applyFont="1" applyFill="1" applyBorder="1" applyAlignment="1">
      <alignment horizontal="center"/>
    </xf>
    <xf numFmtId="0" fontId="228" fillId="24" borderId="58" xfId="536" applyFont="1" applyFill="1" applyBorder="1" applyAlignment="1">
      <alignment horizontal="center"/>
    </xf>
    <xf numFmtId="0" fontId="228" fillId="24" borderId="0" xfId="536" applyFont="1" applyFill="1" applyAlignment="1">
      <alignment horizontal="center"/>
    </xf>
    <xf numFmtId="0" fontId="228" fillId="24" borderId="55" xfId="536" applyFont="1" applyFill="1" applyBorder="1" applyAlignment="1">
      <alignment horizontal="center"/>
    </xf>
    <xf numFmtId="0" fontId="228" fillId="24" borderId="58" xfId="536" applyFont="1" applyFill="1" applyBorder="1" applyAlignment="1">
      <alignment horizontal="center" vertical="center" wrapText="1"/>
    </xf>
    <xf numFmtId="0" fontId="228" fillId="24" borderId="0" xfId="536" applyFont="1" applyFill="1" applyAlignment="1">
      <alignment horizontal="center" vertical="center" wrapText="1"/>
    </xf>
    <xf numFmtId="0" fontId="228" fillId="24" borderId="55" xfId="536" applyFont="1" applyFill="1" applyBorder="1" applyAlignment="1">
      <alignment horizontal="center" vertical="center" wrapText="1"/>
    </xf>
    <xf numFmtId="0" fontId="228" fillId="24" borderId="47" xfId="536" applyFont="1" applyFill="1" applyBorder="1" applyAlignment="1">
      <alignment horizontal="center" vertical="center" wrapText="1"/>
    </xf>
    <xf numFmtId="0" fontId="228" fillId="24" borderId="53" xfId="536" applyFont="1" applyFill="1" applyBorder="1" applyAlignment="1">
      <alignment horizontal="center" vertical="center" wrapText="1"/>
    </xf>
    <xf numFmtId="0" fontId="228" fillId="24" borderId="59" xfId="536" applyFont="1" applyFill="1" applyBorder="1" applyAlignment="1">
      <alignment horizontal="center" vertical="center" wrapText="1"/>
    </xf>
    <xf numFmtId="0" fontId="228" fillId="24" borderId="56" xfId="518" applyFont="1" applyFill="1" applyBorder="1" applyAlignment="1">
      <alignment horizontal="center"/>
    </xf>
    <xf numFmtId="0" fontId="228" fillId="24" borderId="51" xfId="518" applyFont="1" applyFill="1" applyBorder="1" applyAlignment="1">
      <alignment horizontal="center"/>
    </xf>
    <xf numFmtId="0" fontId="228" fillId="24" borderId="57" xfId="518" applyFont="1" applyFill="1" applyBorder="1" applyAlignment="1">
      <alignment horizontal="center"/>
    </xf>
    <xf numFmtId="0" fontId="228" fillId="24" borderId="58" xfId="518" applyFont="1" applyFill="1" applyBorder="1" applyAlignment="1">
      <alignment horizontal="center"/>
    </xf>
    <xf numFmtId="0" fontId="228" fillId="24" borderId="0" xfId="518" applyFont="1" applyFill="1" applyAlignment="1">
      <alignment horizontal="center"/>
    </xf>
    <xf numFmtId="0" fontId="228" fillId="24" borderId="55" xfId="518" applyFont="1" applyFill="1" applyBorder="1" applyAlignment="1">
      <alignment horizontal="center"/>
    </xf>
    <xf numFmtId="0" fontId="228" fillId="24" borderId="47" xfId="518" applyFont="1" applyFill="1" applyBorder="1" applyAlignment="1">
      <alignment horizontal="center"/>
    </xf>
    <xf numFmtId="0" fontId="228" fillId="24" borderId="53" xfId="518" applyFont="1" applyFill="1" applyBorder="1" applyAlignment="1">
      <alignment horizontal="center"/>
    </xf>
    <xf numFmtId="0" fontId="228" fillId="24" borderId="59" xfId="518" applyFont="1" applyFill="1" applyBorder="1" applyAlignment="1">
      <alignment horizontal="center"/>
    </xf>
    <xf numFmtId="0" fontId="230" fillId="24" borderId="56" xfId="518" applyFont="1" applyFill="1" applyBorder="1" applyAlignment="1">
      <alignment horizontal="center" vertical="center" wrapText="1"/>
    </xf>
    <xf numFmtId="0" fontId="230" fillId="24" borderId="51" xfId="518" applyFont="1" applyFill="1" applyBorder="1" applyAlignment="1">
      <alignment horizontal="center" vertical="center" wrapText="1"/>
    </xf>
    <xf numFmtId="0" fontId="230" fillId="24" borderId="58" xfId="518" applyFont="1" applyFill="1" applyBorder="1" applyAlignment="1">
      <alignment horizontal="center" vertical="center" wrapText="1"/>
    </xf>
    <xf numFmtId="0" fontId="230" fillId="24" borderId="0" xfId="518" applyFont="1" applyFill="1" applyAlignment="1">
      <alignment horizontal="center" vertical="center" wrapText="1"/>
    </xf>
    <xf numFmtId="0" fontId="230" fillId="24" borderId="47" xfId="518" applyFont="1" applyFill="1" applyBorder="1" applyAlignment="1">
      <alignment horizontal="center" vertical="center" wrapText="1"/>
    </xf>
    <xf numFmtId="0" fontId="230" fillId="24" borderId="53" xfId="518" applyFont="1" applyFill="1" applyBorder="1" applyAlignment="1">
      <alignment horizontal="center" vertical="center" wrapText="1"/>
    </xf>
    <xf numFmtId="0" fontId="230" fillId="24" borderId="25" xfId="520" applyFont="1" applyFill="1" applyBorder="1" applyAlignment="1">
      <alignment horizontal="center"/>
    </xf>
    <xf numFmtId="0" fontId="230" fillId="24" borderId="26" xfId="520" applyFont="1" applyFill="1" applyBorder="1" applyAlignment="1">
      <alignment horizontal="center"/>
    </xf>
    <xf numFmtId="0" fontId="230" fillId="24" borderId="27" xfId="520" applyFont="1" applyFill="1" applyBorder="1" applyAlignment="1">
      <alignment horizontal="center"/>
    </xf>
    <xf numFmtId="0" fontId="230" fillId="24" borderId="50" xfId="520" applyFont="1" applyFill="1" applyBorder="1" applyAlignment="1">
      <alignment horizontal="center"/>
    </xf>
    <xf numFmtId="0" fontId="230" fillId="24" borderId="62" xfId="518" applyFont="1" applyFill="1" applyBorder="1" applyAlignment="1">
      <alignment horizontal="center" vertical="center" wrapText="1"/>
    </xf>
    <xf numFmtId="0" fontId="230" fillId="24" borderId="72" xfId="518" applyFont="1" applyFill="1" applyBorder="1" applyAlignment="1">
      <alignment horizontal="center" vertical="center" wrapText="1"/>
    </xf>
    <xf numFmtId="0" fontId="230" fillId="24" borderId="44" xfId="518" applyFont="1" applyFill="1" applyBorder="1" applyAlignment="1">
      <alignment horizontal="center" vertical="center" wrapText="1"/>
    </xf>
    <xf numFmtId="0" fontId="228" fillId="24" borderId="56" xfId="197" applyFont="1" applyFill="1" applyBorder="1" applyAlignment="1">
      <alignment horizontal="center"/>
    </xf>
    <xf numFmtId="0" fontId="228" fillId="24" borderId="51" xfId="197" applyFont="1" applyFill="1" applyBorder="1" applyAlignment="1">
      <alignment horizontal="center"/>
    </xf>
    <xf numFmtId="0" fontId="228" fillId="24" borderId="57" xfId="197" applyFont="1" applyFill="1" applyBorder="1" applyAlignment="1">
      <alignment horizontal="center"/>
    </xf>
    <xf numFmtId="0" fontId="228" fillId="24" borderId="58" xfId="197" applyFont="1" applyFill="1" applyBorder="1" applyAlignment="1">
      <alignment horizontal="center"/>
    </xf>
    <xf numFmtId="0" fontId="228" fillId="24" borderId="0" xfId="197" applyFont="1" applyFill="1" applyAlignment="1">
      <alignment horizontal="center"/>
    </xf>
    <xf numFmtId="0" fontId="228" fillId="24" borderId="55" xfId="197" applyFont="1" applyFill="1" applyBorder="1" applyAlignment="1">
      <alignment horizontal="center"/>
    </xf>
    <xf numFmtId="0" fontId="228" fillId="24" borderId="47" xfId="197" applyFont="1" applyFill="1" applyBorder="1" applyAlignment="1">
      <alignment horizontal="center"/>
    </xf>
    <xf numFmtId="0" fontId="228" fillId="24" borderId="53" xfId="197" applyFont="1" applyFill="1" applyBorder="1" applyAlignment="1">
      <alignment horizontal="center"/>
    </xf>
    <xf numFmtId="0" fontId="228" fillId="24" borderId="59" xfId="197" applyFont="1" applyFill="1" applyBorder="1" applyAlignment="1">
      <alignment horizontal="center"/>
    </xf>
    <xf numFmtId="0" fontId="230" fillId="24" borderId="56" xfId="197" applyFont="1" applyFill="1" applyBorder="1" applyAlignment="1">
      <alignment horizontal="center" vertical="center" wrapText="1"/>
    </xf>
    <xf numFmtId="0" fontId="230" fillId="24" borderId="57" xfId="197" applyFont="1" applyFill="1" applyBorder="1" applyAlignment="1">
      <alignment horizontal="center" vertical="center" wrapText="1"/>
    </xf>
    <xf numFmtId="0" fontId="230" fillId="24" borderId="47" xfId="197" applyFont="1" applyFill="1" applyBorder="1" applyAlignment="1">
      <alignment horizontal="center" vertical="center" wrapText="1"/>
    </xf>
    <xf numFmtId="0" fontId="230" fillId="24" borderId="59" xfId="197" applyFont="1" applyFill="1" applyBorder="1" applyAlignment="1">
      <alignment horizontal="center" vertical="center" wrapText="1"/>
    </xf>
    <xf numFmtId="0" fontId="230" fillId="24" borderId="56" xfId="538" applyFont="1" applyFill="1" applyBorder="1" applyAlignment="1">
      <alignment horizontal="center" vertical="center" wrapText="1"/>
    </xf>
    <xf numFmtId="0" fontId="230" fillId="24" borderId="57" xfId="538" applyFont="1" applyFill="1" applyBorder="1" applyAlignment="1">
      <alignment horizontal="center" vertical="center" wrapText="1"/>
    </xf>
    <xf numFmtId="0" fontId="230" fillId="24" borderId="47" xfId="538" applyFont="1" applyFill="1" applyBorder="1" applyAlignment="1">
      <alignment horizontal="center" vertical="center" wrapText="1"/>
    </xf>
    <xf numFmtId="0" fontId="230" fillId="24" borderId="59" xfId="538" applyFont="1" applyFill="1" applyBorder="1" applyAlignment="1">
      <alignment horizontal="center" vertical="center" wrapText="1"/>
    </xf>
    <xf numFmtId="0" fontId="230" fillId="24" borderId="56" xfId="539" applyFont="1" applyFill="1" applyBorder="1" applyAlignment="1">
      <alignment horizontal="center" vertical="center" wrapText="1"/>
    </xf>
    <xf numFmtId="0" fontId="230" fillId="24" borderId="51" xfId="539" applyFont="1" applyFill="1" applyBorder="1" applyAlignment="1">
      <alignment horizontal="center" vertical="center" wrapText="1"/>
    </xf>
    <xf numFmtId="0" fontId="230" fillId="24" borderId="47" xfId="539" applyFont="1" applyFill="1" applyBorder="1" applyAlignment="1">
      <alignment horizontal="center" vertical="center" wrapText="1"/>
    </xf>
    <xf numFmtId="0" fontId="230" fillId="24" borderId="53" xfId="539" applyFont="1" applyFill="1" applyBorder="1" applyAlignment="1">
      <alignment horizontal="center" vertical="center" wrapText="1"/>
    </xf>
    <xf numFmtId="0" fontId="228" fillId="24" borderId="56" xfId="539" applyFont="1" applyFill="1" applyBorder="1" applyAlignment="1">
      <alignment horizontal="center"/>
    </xf>
    <xf numFmtId="0" fontId="228" fillId="24" borderId="51" xfId="539" applyFont="1" applyFill="1" applyBorder="1" applyAlignment="1">
      <alignment horizontal="center"/>
    </xf>
    <xf numFmtId="0" fontId="228" fillId="24" borderId="57" xfId="539" applyFont="1" applyFill="1" applyBorder="1" applyAlignment="1">
      <alignment horizontal="center"/>
    </xf>
    <xf numFmtId="0" fontId="228" fillId="24" borderId="58" xfId="539" applyFont="1" applyFill="1" applyBorder="1" applyAlignment="1">
      <alignment horizontal="center"/>
    </xf>
    <xf numFmtId="0" fontId="228" fillId="24" borderId="0" xfId="539" applyFont="1" applyFill="1" applyAlignment="1">
      <alignment horizontal="center"/>
    </xf>
    <xf numFmtId="0" fontId="228" fillId="24" borderId="55" xfId="539" applyFont="1" applyFill="1" applyBorder="1" applyAlignment="1">
      <alignment horizontal="center"/>
    </xf>
    <xf numFmtId="0" fontId="228" fillId="24" borderId="47" xfId="539" applyFont="1" applyFill="1" applyBorder="1" applyAlignment="1">
      <alignment horizontal="center"/>
    </xf>
    <xf numFmtId="0" fontId="228" fillId="24" borderId="53" xfId="539" applyFont="1" applyFill="1" applyBorder="1" applyAlignment="1">
      <alignment horizontal="center"/>
    </xf>
    <xf numFmtId="0" fontId="228" fillId="24" borderId="59" xfId="539" applyFont="1" applyFill="1" applyBorder="1" applyAlignment="1">
      <alignment horizontal="center"/>
    </xf>
    <xf numFmtId="0" fontId="230" fillId="24" borderId="51" xfId="538" applyFont="1" applyFill="1" applyBorder="1" applyAlignment="1">
      <alignment horizontal="center" vertical="center" wrapText="1"/>
    </xf>
    <xf numFmtId="0" fontId="230" fillId="24" borderId="53" xfId="538" applyFont="1" applyFill="1" applyBorder="1" applyAlignment="1">
      <alignment horizontal="center" vertical="center" wrapText="1"/>
    </xf>
    <xf numFmtId="0" fontId="228" fillId="24" borderId="12" xfId="197" applyFont="1" applyFill="1" applyBorder="1" applyAlignment="1">
      <alignment horizontal="center"/>
    </xf>
    <xf numFmtId="0" fontId="228" fillId="24" borderId="74" xfId="197" applyFont="1" applyFill="1" applyBorder="1" applyAlignment="1">
      <alignment horizontal="center"/>
    </xf>
    <xf numFmtId="0" fontId="228" fillId="24" borderId="85" xfId="197" applyFont="1" applyFill="1" applyBorder="1" applyAlignment="1">
      <alignment horizontal="center"/>
    </xf>
    <xf numFmtId="0" fontId="228" fillId="24" borderId="0" xfId="150" applyFont="1" applyFill="1" applyBorder="1" applyAlignment="1">
      <alignment horizontal="center"/>
    </xf>
    <xf numFmtId="0" fontId="230" fillId="24" borderId="46" xfId="150" applyFont="1" applyFill="1" applyBorder="1" applyAlignment="1">
      <alignment horizontal="center" vertical="center" wrapText="1"/>
    </xf>
    <xf numFmtId="0" fontId="230" fillId="24" borderId="48" xfId="150" applyFont="1" applyFill="1" applyBorder="1" applyAlignment="1">
      <alignment horizontal="center" vertical="center" wrapText="1"/>
    </xf>
  </cellXfs>
  <cellStyles count="541">
    <cellStyle name="20% - Accent1" xfId="1" xr:uid="{00000000-0005-0000-0000-000000000000}"/>
    <cellStyle name="20% - Accent1 2" xfId="218" xr:uid="{00000000-0005-0000-0000-000001000000}"/>
    <cellStyle name="20% - Accent2" xfId="2" xr:uid="{00000000-0005-0000-0000-000002000000}"/>
    <cellStyle name="20% - Accent2 2" xfId="219" xr:uid="{00000000-0005-0000-0000-000003000000}"/>
    <cellStyle name="20% - Accent3" xfId="3" xr:uid="{00000000-0005-0000-0000-000004000000}"/>
    <cellStyle name="20% - Accent3 2" xfId="220" xr:uid="{00000000-0005-0000-0000-000005000000}"/>
    <cellStyle name="20% - Accent4" xfId="4" xr:uid="{00000000-0005-0000-0000-000006000000}"/>
    <cellStyle name="20% - Accent4 2" xfId="221" xr:uid="{00000000-0005-0000-0000-000007000000}"/>
    <cellStyle name="20% - Accent5" xfId="5" xr:uid="{00000000-0005-0000-0000-000008000000}"/>
    <cellStyle name="20% - Accent5 2" xfId="222" xr:uid="{00000000-0005-0000-0000-000009000000}"/>
    <cellStyle name="20% - Accent6" xfId="6" xr:uid="{00000000-0005-0000-0000-00000A000000}"/>
    <cellStyle name="20% - Accent6 2" xfId="223" xr:uid="{00000000-0005-0000-0000-00000B000000}"/>
    <cellStyle name="20% - Énfasis1" xfId="7" builtinId="30" customBuiltin="1"/>
    <cellStyle name="20% - Énfasis1 2" xfId="8" xr:uid="{00000000-0005-0000-0000-00000D000000}"/>
    <cellStyle name="20% - Énfasis2" xfId="9" builtinId="34" customBuiltin="1"/>
    <cellStyle name="20% - Énfasis2 2" xfId="10" xr:uid="{00000000-0005-0000-0000-00000F000000}"/>
    <cellStyle name="20% - Énfasis3" xfId="11" builtinId="38" customBuiltin="1"/>
    <cellStyle name="20% - Énfasis3 2" xfId="12" xr:uid="{00000000-0005-0000-0000-000011000000}"/>
    <cellStyle name="20% - Énfasis4" xfId="13" builtinId="42" customBuiltin="1"/>
    <cellStyle name="20% - Énfasis4 2" xfId="14" xr:uid="{00000000-0005-0000-0000-000013000000}"/>
    <cellStyle name="20% - Énfasis5" xfId="15" builtinId="46" customBuiltin="1"/>
    <cellStyle name="20% - Énfasis5 2" xfId="16" xr:uid="{00000000-0005-0000-0000-000015000000}"/>
    <cellStyle name="20% - Énfasis6" xfId="17" builtinId="50" customBuiltin="1"/>
    <cellStyle name="20% - Énfasis6 2" xfId="18" xr:uid="{00000000-0005-0000-0000-000017000000}"/>
    <cellStyle name="40% - Accent1" xfId="19" xr:uid="{00000000-0005-0000-0000-000018000000}"/>
    <cellStyle name="40% - Accent1 2" xfId="224" xr:uid="{00000000-0005-0000-0000-000019000000}"/>
    <cellStyle name="40% - Accent2" xfId="20" xr:uid="{00000000-0005-0000-0000-00001A000000}"/>
    <cellStyle name="40% - Accent2 2" xfId="225" xr:uid="{00000000-0005-0000-0000-00001B000000}"/>
    <cellStyle name="40% - Accent3" xfId="21" xr:uid="{00000000-0005-0000-0000-00001C000000}"/>
    <cellStyle name="40% - Accent3 2" xfId="226" xr:uid="{00000000-0005-0000-0000-00001D000000}"/>
    <cellStyle name="40% - Accent4" xfId="22" xr:uid="{00000000-0005-0000-0000-00001E000000}"/>
    <cellStyle name="40% - Accent4 2" xfId="227" xr:uid="{00000000-0005-0000-0000-00001F000000}"/>
    <cellStyle name="40% - Accent5" xfId="23" xr:uid="{00000000-0005-0000-0000-000020000000}"/>
    <cellStyle name="40% - Accent5 2" xfId="228" xr:uid="{00000000-0005-0000-0000-000021000000}"/>
    <cellStyle name="40% - Accent6" xfId="24" xr:uid="{00000000-0005-0000-0000-000022000000}"/>
    <cellStyle name="40% - Accent6 2" xfId="229" xr:uid="{00000000-0005-0000-0000-000023000000}"/>
    <cellStyle name="40% - Énfasis1" xfId="25" builtinId="31" customBuiltin="1"/>
    <cellStyle name="40% - Énfasis1 2" xfId="26" xr:uid="{00000000-0005-0000-0000-000025000000}"/>
    <cellStyle name="40% - Énfasis2" xfId="27" builtinId="35" customBuiltin="1"/>
    <cellStyle name="40% - Énfasis2 2" xfId="28" xr:uid="{00000000-0005-0000-0000-000027000000}"/>
    <cellStyle name="40% - Énfasis3" xfId="29" builtinId="39" customBuiltin="1"/>
    <cellStyle name="40% - Énfasis3 2" xfId="30" xr:uid="{00000000-0005-0000-0000-000029000000}"/>
    <cellStyle name="40% - Énfasis4" xfId="31" builtinId="43" customBuiltin="1"/>
    <cellStyle name="40% - Énfasis4 2" xfId="32" xr:uid="{00000000-0005-0000-0000-00002B000000}"/>
    <cellStyle name="40% - Énfasis5" xfId="33" builtinId="47" customBuiltin="1"/>
    <cellStyle name="40% - Énfasis5 2" xfId="34" xr:uid="{00000000-0005-0000-0000-00002D000000}"/>
    <cellStyle name="40% - Énfasis6" xfId="35" builtinId="51" customBuiltin="1"/>
    <cellStyle name="40% - Énfasis6 2" xfId="36" xr:uid="{00000000-0005-0000-0000-00002F000000}"/>
    <cellStyle name="60% - Accent1" xfId="37" xr:uid="{00000000-0005-0000-0000-000030000000}"/>
    <cellStyle name="60% - Accent2" xfId="38" xr:uid="{00000000-0005-0000-0000-000031000000}"/>
    <cellStyle name="60% - Accent3" xfId="39" xr:uid="{00000000-0005-0000-0000-000032000000}"/>
    <cellStyle name="60% - Accent4" xfId="40" xr:uid="{00000000-0005-0000-0000-000033000000}"/>
    <cellStyle name="60% - Accent5" xfId="41" xr:uid="{00000000-0005-0000-0000-000034000000}"/>
    <cellStyle name="60% - Accent6" xfId="42" xr:uid="{00000000-0005-0000-0000-000035000000}"/>
    <cellStyle name="60% - Énfasis1" xfId="43" builtinId="32" customBuiltin="1"/>
    <cellStyle name="60% - Énfasis1 2" xfId="44" xr:uid="{00000000-0005-0000-0000-000037000000}"/>
    <cellStyle name="60% - Énfasis2" xfId="45" builtinId="36" customBuiltin="1"/>
    <cellStyle name="60% - Énfasis2 2" xfId="46" xr:uid="{00000000-0005-0000-0000-000039000000}"/>
    <cellStyle name="60% - Énfasis3" xfId="47" builtinId="40" customBuiltin="1"/>
    <cellStyle name="60% - Énfasis3 2" xfId="48" xr:uid="{00000000-0005-0000-0000-00003B000000}"/>
    <cellStyle name="60% - Énfasis4" xfId="49" builtinId="44" customBuiltin="1"/>
    <cellStyle name="60% - Énfasis4 2" xfId="50" xr:uid="{00000000-0005-0000-0000-00003D000000}"/>
    <cellStyle name="60% - Énfasis5" xfId="51" builtinId="48" customBuiltin="1"/>
    <cellStyle name="60% - Énfasis5 2" xfId="52" xr:uid="{00000000-0005-0000-0000-00003F000000}"/>
    <cellStyle name="60% - Énfasis6" xfId="53" builtinId="52" customBuiltin="1"/>
    <cellStyle name="60% - Énfasis6 2" xfId="54" xr:uid="{00000000-0005-0000-0000-000041000000}"/>
    <cellStyle name="A3 297 x 420 mm" xfId="55" xr:uid="{00000000-0005-0000-0000-000042000000}"/>
    <cellStyle name="Accent1" xfId="56" xr:uid="{00000000-0005-0000-0000-000043000000}"/>
    <cellStyle name="Accent2" xfId="57" xr:uid="{00000000-0005-0000-0000-000044000000}"/>
    <cellStyle name="Accent3" xfId="58" xr:uid="{00000000-0005-0000-0000-000045000000}"/>
    <cellStyle name="Accent4" xfId="59" xr:uid="{00000000-0005-0000-0000-000046000000}"/>
    <cellStyle name="Accent5" xfId="60" xr:uid="{00000000-0005-0000-0000-000047000000}"/>
    <cellStyle name="Accent6" xfId="61" xr:uid="{00000000-0005-0000-0000-000048000000}"/>
    <cellStyle name="Bad" xfId="62" xr:uid="{00000000-0005-0000-0000-000049000000}"/>
    <cellStyle name="Buena 2" xfId="64" xr:uid="{00000000-0005-0000-0000-00004B000000}"/>
    <cellStyle name="Bueno" xfId="63" builtinId="26" customBuiltin="1"/>
    <cellStyle name="Calculation" xfId="65" xr:uid="{00000000-0005-0000-0000-00004C000000}"/>
    <cellStyle name="Cálculo" xfId="66" builtinId="22" customBuiltin="1"/>
    <cellStyle name="Cálculo 2" xfId="67" xr:uid="{00000000-0005-0000-0000-00004E000000}"/>
    <cellStyle name="Celda de comprobación" xfId="68" builtinId="23" customBuiltin="1"/>
    <cellStyle name="Celda de comprobación 2" xfId="69" xr:uid="{00000000-0005-0000-0000-000050000000}"/>
    <cellStyle name="Celda vinculada" xfId="70" builtinId="24" customBuiltin="1"/>
    <cellStyle name="Celda vinculada 2" xfId="71" xr:uid="{00000000-0005-0000-0000-000052000000}"/>
    <cellStyle name="Check Cell" xfId="72" xr:uid="{00000000-0005-0000-0000-000053000000}"/>
    <cellStyle name="Comma" xfId="73" xr:uid="{00000000-0005-0000-0000-000054000000}"/>
    <cellStyle name="Comma 2" xfId="188" xr:uid="{00000000-0005-0000-0000-000055000000}"/>
    <cellStyle name="Comma 3" xfId="411" xr:uid="{D8CAFDE3-EC0C-46DA-B476-163458B90131}"/>
    <cellStyle name="Comma0" xfId="74" xr:uid="{00000000-0005-0000-0000-000056000000}"/>
    <cellStyle name="Comma0 2" xfId="75" xr:uid="{00000000-0005-0000-0000-000057000000}"/>
    <cellStyle name="Comma0_RE03" xfId="76" xr:uid="{00000000-0005-0000-0000-000058000000}"/>
    <cellStyle name="Currency" xfId="77" xr:uid="{00000000-0005-0000-0000-000059000000}"/>
    <cellStyle name="Currency [0]_Sheet1" xfId="78" xr:uid="{00000000-0005-0000-0000-00005A000000}"/>
    <cellStyle name="Currency 10" xfId="79" xr:uid="{00000000-0005-0000-0000-00005B000000}"/>
    <cellStyle name="Currency 11" xfId="80" xr:uid="{00000000-0005-0000-0000-00005C000000}"/>
    <cellStyle name="Currency 12" xfId="81" xr:uid="{00000000-0005-0000-0000-00005D000000}"/>
    <cellStyle name="Currency 13" xfId="82" xr:uid="{00000000-0005-0000-0000-00005E000000}"/>
    <cellStyle name="Currency 14" xfId="83" xr:uid="{00000000-0005-0000-0000-00005F000000}"/>
    <cellStyle name="Currency 15" xfId="230" xr:uid="{00000000-0005-0000-0000-000060000000}"/>
    <cellStyle name="Currency 16" xfId="231" xr:uid="{00000000-0005-0000-0000-000061000000}"/>
    <cellStyle name="Currency 2" xfId="84" xr:uid="{00000000-0005-0000-0000-000062000000}"/>
    <cellStyle name="Currency 3" xfId="85" xr:uid="{00000000-0005-0000-0000-000063000000}"/>
    <cellStyle name="Currency 4" xfId="86" xr:uid="{00000000-0005-0000-0000-000064000000}"/>
    <cellStyle name="Currency 5" xfId="87" xr:uid="{00000000-0005-0000-0000-000065000000}"/>
    <cellStyle name="Currency 6" xfId="88" xr:uid="{00000000-0005-0000-0000-000066000000}"/>
    <cellStyle name="Currency 7" xfId="89" xr:uid="{00000000-0005-0000-0000-000067000000}"/>
    <cellStyle name="Currency 8" xfId="90" xr:uid="{00000000-0005-0000-0000-000068000000}"/>
    <cellStyle name="Currency 9" xfId="91" xr:uid="{00000000-0005-0000-0000-000069000000}"/>
    <cellStyle name="Currency_10 julio 2007" xfId="92" xr:uid="{00000000-0005-0000-0000-00006A000000}"/>
    <cellStyle name="Currency0" xfId="93" xr:uid="{00000000-0005-0000-0000-00006B000000}"/>
    <cellStyle name="Currency0 2" xfId="94" xr:uid="{00000000-0005-0000-0000-00006C000000}"/>
    <cellStyle name="Currency0_RE03" xfId="95" xr:uid="{00000000-0005-0000-0000-00006D000000}"/>
    <cellStyle name="Data" xfId="96" xr:uid="{00000000-0005-0000-0000-00006E000000}"/>
    <cellStyle name="Date" xfId="97" xr:uid="{00000000-0005-0000-0000-00006F000000}"/>
    <cellStyle name="Encabezado 1" xfId="175" builtinId="16" customBuiltin="1"/>
    <cellStyle name="Encabezado 4" xfId="98" builtinId="19" customBuiltin="1"/>
    <cellStyle name="Encabezado 4 2" xfId="99" xr:uid="{00000000-0005-0000-0000-000072000000}"/>
    <cellStyle name="Énfasis1" xfId="100" builtinId="29" customBuiltin="1"/>
    <cellStyle name="Énfasis1 2" xfId="101" xr:uid="{00000000-0005-0000-0000-000074000000}"/>
    <cellStyle name="Énfasis2" xfId="102" builtinId="33" customBuiltin="1"/>
    <cellStyle name="Énfasis2 2" xfId="103" xr:uid="{00000000-0005-0000-0000-000076000000}"/>
    <cellStyle name="Énfasis3" xfId="104" builtinId="37" customBuiltin="1"/>
    <cellStyle name="Énfasis3 2" xfId="105" xr:uid="{00000000-0005-0000-0000-000078000000}"/>
    <cellStyle name="Énfasis4" xfId="106" builtinId="41" customBuiltin="1"/>
    <cellStyle name="Énfasis4 2" xfId="107" xr:uid="{00000000-0005-0000-0000-00007A000000}"/>
    <cellStyle name="Énfasis5" xfId="108" builtinId="45" customBuiltin="1"/>
    <cellStyle name="Énfasis5 2" xfId="109" xr:uid="{00000000-0005-0000-0000-00007C000000}"/>
    <cellStyle name="Énfasis6" xfId="110" builtinId="49" customBuiltin="1"/>
    <cellStyle name="Énfasis6 2" xfId="111" xr:uid="{00000000-0005-0000-0000-00007E000000}"/>
    <cellStyle name="Entrada" xfId="112" builtinId="20" customBuiltin="1"/>
    <cellStyle name="Entrada 2" xfId="113" xr:uid="{00000000-0005-0000-0000-000080000000}"/>
    <cellStyle name="Euro" xfId="114" xr:uid="{00000000-0005-0000-0000-000081000000}"/>
    <cellStyle name="Euro 2" xfId="115" xr:uid="{00000000-0005-0000-0000-000082000000}"/>
    <cellStyle name="Explanatory Text" xfId="116" xr:uid="{00000000-0005-0000-0000-000083000000}"/>
    <cellStyle name="Fixed" xfId="117" xr:uid="{00000000-0005-0000-0000-000084000000}"/>
    <cellStyle name="Fixed 2" xfId="118" xr:uid="{00000000-0005-0000-0000-000085000000}"/>
    <cellStyle name="Fixed_RE03" xfId="119" xr:uid="{00000000-0005-0000-0000-000086000000}"/>
    <cellStyle name="Fixo" xfId="120" xr:uid="{00000000-0005-0000-0000-000087000000}"/>
    <cellStyle name="Good" xfId="121" xr:uid="{00000000-0005-0000-0000-000088000000}"/>
    <cellStyle name="Heading 1" xfId="122" xr:uid="{00000000-0005-0000-0000-000089000000}"/>
    <cellStyle name="Heading 2" xfId="123" xr:uid="{00000000-0005-0000-0000-00008A000000}"/>
    <cellStyle name="Heading 3" xfId="124" xr:uid="{00000000-0005-0000-0000-00008B000000}"/>
    <cellStyle name="Heading 4" xfId="125" xr:uid="{00000000-0005-0000-0000-00008C000000}"/>
    <cellStyle name="Hipervínculo" xfId="126" builtinId="8"/>
    <cellStyle name="Incorrecto" xfId="127" builtinId="27" customBuiltin="1"/>
    <cellStyle name="Incorrecto 2" xfId="128" xr:uid="{00000000-0005-0000-0000-00008F000000}"/>
    <cellStyle name="Input" xfId="129" xr:uid="{00000000-0005-0000-0000-000090000000}"/>
    <cellStyle name="Linked Cell" xfId="130" xr:uid="{00000000-0005-0000-0000-000091000000}"/>
    <cellStyle name="Millares 10" xfId="131" xr:uid="{00000000-0005-0000-0000-000092000000}"/>
    <cellStyle name="Millares 10 2" xfId="232" xr:uid="{00000000-0005-0000-0000-000093000000}"/>
    <cellStyle name="Millares 11" xfId="132" xr:uid="{00000000-0005-0000-0000-000094000000}"/>
    <cellStyle name="Millares 11 2" xfId="233" xr:uid="{00000000-0005-0000-0000-000095000000}"/>
    <cellStyle name="Millares 12" xfId="133" xr:uid="{00000000-0005-0000-0000-000096000000}"/>
    <cellStyle name="Millares 12 2" xfId="234" xr:uid="{00000000-0005-0000-0000-000097000000}"/>
    <cellStyle name="Millares 13" xfId="254" xr:uid="{00000000-0005-0000-0000-000098000000}"/>
    <cellStyle name="Millares 14" xfId="258" xr:uid="{00000000-0005-0000-0000-000099000000}"/>
    <cellStyle name="Millares 15" xfId="260" xr:uid="{00000000-0005-0000-0000-00009A000000}"/>
    <cellStyle name="Millares 16" xfId="264" xr:uid="{00000000-0005-0000-0000-00009B000000}"/>
    <cellStyle name="Millares 17" xfId="328" xr:uid="{00000000-0005-0000-0000-00009C000000}"/>
    <cellStyle name="Millares 18" xfId="378" xr:uid="{00000000-0005-0000-0000-00009D000000}"/>
    <cellStyle name="Millares 19" xfId="501" xr:uid="{A7AFC416-E6CF-44B3-A2B1-A73F4FAFF373}"/>
    <cellStyle name="Millares 2" xfId="134" xr:uid="{00000000-0005-0000-0000-00009E000000}"/>
    <cellStyle name="Millares 2 2" xfId="189" xr:uid="{00000000-0005-0000-0000-00009F000000}"/>
    <cellStyle name="Millares 3" xfId="135" xr:uid="{00000000-0005-0000-0000-0000A0000000}"/>
    <cellStyle name="Millares 3 2" xfId="190" xr:uid="{00000000-0005-0000-0000-0000A1000000}"/>
    <cellStyle name="Millares 4" xfId="191" xr:uid="{00000000-0005-0000-0000-0000A2000000}"/>
    <cellStyle name="Millares 5" xfId="243" xr:uid="{00000000-0005-0000-0000-0000A3000000}"/>
    <cellStyle name="Millares 6" xfId="136" xr:uid="{00000000-0005-0000-0000-0000A4000000}"/>
    <cellStyle name="Millares 6 2" xfId="235" xr:uid="{00000000-0005-0000-0000-0000A5000000}"/>
    <cellStyle name="Millares 7" xfId="246" xr:uid="{00000000-0005-0000-0000-0000A6000000}"/>
    <cellStyle name="Millares 8" xfId="137" xr:uid="{00000000-0005-0000-0000-0000A7000000}"/>
    <cellStyle name="Millares 8 2" xfId="236" xr:uid="{00000000-0005-0000-0000-0000A8000000}"/>
    <cellStyle name="Millares 9" xfId="251" xr:uid="{00000000-0005-0000-0000-0000A9000000}"/>
    <cellStyle name="Moeda [0]_Alimentador" xfId="138" xr:uid="{00000000-0005-0000-0000-0000AA000000}"/>
    <cellStyle name="Moeda_Alimentador" xfId="139" xr:uid="{00000000-0005-0000-0000-0000AB000000}"/>
    <cellStyle name="Moneda 2" xfId="192" xr:uid="{00000000-0005-0000-0000-0000AC000000}"/>
    <cellStyle name="Moneda 2 2" xfId="193" xr:uid="{00000000-0005-0000-0000-0000AD000000}"/>
    <cellStyle name="Moneda 2 2 2" xfId="194" xr:uid="{00000000-0005-0000-0000-0000AE000000}"/>
    <cellStyle name="Moneda 3" xfId="195" xr:uid="{00000000-0005-0000-0000-0000AF000000}"/>
    <cellStyle name="Moneda 3 2" xfId="196" xr:uid="{00000000-0005-0000-0000-0000B0000000}"/>
    <cellStyle name="Moneda_DP 12-99100%" xfId="140" xr:uid="{00000000-0005-0000-0000-0000B1000000}"/>
    <cellStyle name="Moneda_DP 12-99100% 3 2" xfId="517" xr:uid="{69B3C85B-4A7C-419B-95A3-22D6F71CD850}"/>
    <cellStyle name="Neutral" xfId="141" builtinId="28" customBuiltin="1"/>
    <cellStyle name="Neutral 2" xfId="142" xr:uid="{00000000-0005-0000-0000-0000B4000000}"/>
    <cellStyle name="Normal" xfId="0" builtinId="0"/>
    <cellStyle name="Normal 10" xfId="197" xr:uid="{00000000-0005-0000-0000-0000B6000000}"/>
    <cellStyle name="Normal 11" xfId="198" xr:uid="{00000000-0005-0000-0000-0000B7000000}"/>
    <cellStyle name="Normal 11 2" xfId="245" xr:uid="{00000000-0005-0000-0000-0000B8000000}"/>
    <cellStyle name="Normal 11 2 10" xfId="268" xr:uid="{00000000-0005-0000-0000-0000B9000000}"/>
    <cellStyle name="Normal 11 2 100" xfId="473" xr:uid="{07FDE273-2DE1-454E-9161-D5E545CB3EC4}"/>
    <cellStyle name="Normal 11 2 101" xfId="475" xr:uid="{BCE0463D-EE4A-4F6F-996C-041FF95FB86F}"/>
    <cellStyle name="Normal 11 2 102" xfId="479" xr:uid="{452BAC06-153C-4D81-99AC-5AB2E15AAAE0}"/>
    <cellStyle name="Normal 11 2 103" xfId="484" xr:uid="{33A4A216-8DD9-432E-AC9B-2DF40A4D587D}"/>
    <cellStyle name="Normal 11 2 104" xfId="486" xr:uid="{A24CFC01-97CF-42B2-A64D-1EDC78F6E8FE}"/>
    <cellStyle name="Normal 11 2 105" xfId="488" xr:uid="{8363453F-195B-44D0-B78B-1EF5A85D8069}"/>
    <cellStyle name="Normal 11 2 106" xfId="490" xr:uid="{23D63086-5B0E-435B-928A-3A51619A39D8}"/>
    <cellStyle name="Normal 11 2 107" xfId="492" xr:uid="{AC49A533-4629-4BDA-8D7C-9B6951B9DC68}"/>
    <cellStyle name="Normal 11 2 108" xfId="494" xr:uid="{AC48BD41-AC29-42EB-BE35-BD08AEB7512F}"/>
    <cellStyle name="Normal 11 2 109" xfId="496" xr:uid="{432947EC-0246-4644-BBFA-479A7BE7C16F}"/>
    <cellStyle name="Normal 11 2 11" xfId="271" xr:uid="{00000000-0005-0000-0000-0000BA000000}"/>
    <cellStyle name="Normal 11 2 110" xfId="499" xr:uid="{195C05C4-318F-43FE-B480-2AFA5FCAA70C}"/>
    <cellStyle name="Normal 11 2 111" xfId="502" xr:uid="{24511B9C-2E2D-491C-8D73-48478A1094F8}"/>
    <cellStyle name="Normal 11 2 112" xfId="503" xr:uid="{7C1F79DE-7FE2-4378-B330-3E9E78F69C82}"/>
    <cellStyle name="Normal 11 2 113" xfId="505" xr:uid="{D72BEC6D-7DE8-471A-9846-301E5A9C1960}"/>
    <cellStyle name="Normal 11 2 114" xfId="509" xr:uid="{FE55F72E-24CB-4AA3-A13D-9E1C4FEEA9CB}"/>
    <cellStyle name="Normal 11 2 115" xfId="510" xr:uid="{457DD226-27D4-4998-9E2C-B2EAAA708D37}"/>
    <cellStyle name="Normal 11 2 116" xfId="511" xr:uid="{B8CEB06F-C422-412E-AD51-C0BE0C2AA0B9}"/>
    <cellStyle name="Normal 11 2 117" xfId="513" xr:uid="{9C24FD7F-DFF8-449E-A23E-ACF24C644342}"/>
    <cellStyle name="Normal 11 2 118" xfId="515" xr:uid="{8EF8C487-0E6E-4D07-AA99-00761EC3772D}"/>
    <cellStyle name="Normal 11 2 119" xfId="523" xr:uid="{18028A64-3A98-4959-ACFA-3B5909AEA27B}"/>
    <cellStyle name="Normal 11 2 12" xfId="273" xr:uid="{00000000-0005-0000-0000-0000BB000000}"/>
    <cellStyle name="Normal 11 2 120" xfId="524" xr:uid="{477FAD97-A880-4D45-A345-3C6224E20A69}"/>
    <cellStyle name="Normal 11 2 121" xfId="525" xr:uid="{E67BEA3A-F86D-41A1-A4DE-1AF492F76570}"/>
    <cellStyle name="Normal 11 2 122" xfId="529" xr:uid="{55F0ED8A-1EEA-4D19-B4B9-A7DB3ADE1983}"/>
    <cellStyle name="Normal 11 2 123" xfId="530" xr:uid="{EFD8E4E1-F5C1-4F6A-9814-76BBBE3C4571}"/>
    <cellStyle name="Normal 11 2 124" xfId="532" xr:uid="{956FE92A-842F-4B93-8055-42D5707D9D47}"/>
    <cellStyle name="Normal 11 2 125" xfId="533" xr:uid="{C2D4D6BE-03F3-4463-ADE4-F2F6C27B005C}"/>
    <cellStyle name="Normal 11 2 126" xfId="535" xr:uid="{38A2FC9B-9778-4F23-A6CC-B0DED9F2DCCE}"/>
    <cellStyle name="Normal 11 2 127" xfId="539" xr:uid="{78FB3262-9A64-455E-9325-17745C8AB0F1}"/>
    <cellStyle name="Normal 11 2 13" xfId="276" xr:uid="{00000000-0005-0000-0000-0000BC000000}"/>
    <cellStyle name="Normal 11 2 14" xfId="277" xr:uid="{00000000-0005-0000-0000-0000BD000000}"/>
    <cellStyle name="Normal 11 2 15" xfId="279" xr:uid="{00000000-0005-0000-0000-0000BE000000}"/>
    <cellStyle name="Normal 11 2 16" xfId="281" xr:uid="{00000000-0005-0000-0000-0000BF000000}"/>
    <cellStyle name="Normal 11 2 16 2" xfId="333" xr:uid="{00000000-0005-0000-0000-0000C0000000}"/>
    <cellStyle name="Normal 11 2 16 3" xfId="391" xr:uid="{00000000-0005-0000-0000-0000C1000000}"/>
    <cellStyle name="Normal 11 2 16 4" xfId="400" xr:uid="{00000000-0005-0000-0000-0000C2000000}"/>
    <cellStyle name="Normal 11 2 16 5" xfId="412" xr:uid="{FB4F9FB5-F5AA-4182-A968-D7F079FD6933}"/>
    <cellStyle name="Normal 11 2 16 6" xfId="435" xr:uid="{E750DFA5-EF5C-4A49-9B9B-D54D6F1C4F16}"/>
    <cellStyle name="Normal 11 2 16 7" xfId="466" xr:uid="{8DFC5DA3-2FBC-41B7-8904-7FC5C86E6D08}"/>
    <cellStyle name="Normal 11 2 17" xfId="284" xr:uid="{00000000-0005-0000-0000-0000C3000000}"/>
    <cellStyle name="Normal 11 2 18" xfId="285" xr:uid="{00000000-0005-0000-0000-0000C4000000}"/>
    <cellStyle name="Normal 11 2 19" xfId="286" xr:uid="{00000000-0005-0000-0000-0000C5000000}"/>
    <cellStyle name="Normal 11 2 2" xfId="248" xr:uid="{00000000-0005-0000-0000-0000C6000000}"/>
    <cellStyle name="Normal 11 2 20" xfId="287" xr:uid="{00000000-0005-0000-0000-0000C7000000}"/>
    <cellStyle name="Normal 11 2 21" xfId="289" xr:uid="{00000000-0005-0000-0000-0000C8000000}"/>
    <cellStyle name="Normal 11 2 22" xfId="290" xr:uid="{00000000-0005-0000-0000-0000C9000000}"/>
    <cellStyle name="Normal 11 2 23" xfId="292" xr:uid="{00000000-0005-0000-0000-0000CA000000}"/>
    <cellStyle name="Normal 11 2 24" xfId="294" xr:uid="{00000000-0005-0000-0000-0000CB000000}"/>
    <cellStyle name="Normal 11 2 25" xfId="296" xr:uid="{00000000-0005-0000-0000-0000CC000000}"/>
    <cellStyle name="Normal 11 2 26" xfId="297" xr:uid="{00000000-0005-0000-0000-0000CD000000}"/>
    <cellStyle name="Normal 11 2 27" xfId="298" xr:uid="{00000000-0005-0000-0000-0000CE000000}"/>
    <cellStyle name="Normal 11 2 28" xfId="299" xr:uid="{00000000-0005-0000-0000-0000CF000000}"/>
    <cellStyle name="Normal 11 2 29" xfId="302" xr:uid="{00000000-0005-0000-0000-0000D0000000}"/>
    <cellStyle name="Normal 11 2 3" xfId="250" xr:uid="{00000000-0005-0000-0000-0000D1000000}"/>
    <cellStyle name="Normal 11 2 30" xfId="303" xr:uid="{00000000-0005-0000-0000-0000D2000000}"/>
    <cellStyle name="Normal 11 2 31" xfId="306" xr:uid="{00000000-0005-0000-0000-0000D3000000}"/>
    <cellStyle name="Normal 11 2 32" xfId="307" xr:uid="{00000000-0005-0000-0000-0000D4000000}"/>
    <cellStyle name="Normal 11 2 33" xfId="312" xr:uid="{00000000-0005-0000-0000-0000D5000000}"/>
    <cellStyle name="Normal 11 2 34" xfId="313" xr:uid="{00000000-0005-0000-0000-0000D6000000}"/>
    <cellStyle name="Normal 11 2 35" xfId="314" xr:uid="{00000000-0005-0000-0000-0000D7000000}"/>
    <cellStyle name="Normal 11 2 36" xfId="316" xr:uid="{00000000-0005-0000-0000-0000D8000000}"/>
    <cellStyle name="Normal 11 2 37" xfId="319" xr:uid="{00000000-0005-0000-0000-0000D9000000}"/>
    <cellStyle name="Normal 11 2 38" xfId="320" xr:uid="{00000000-0005-0000-0000-0000DA000000}"/>
    <cellStyle name="Normal 11 2 39" xfId="322" xr:uid="{00000000-0005-0000-0000-0000DB000000}"/>
    <cellStyle name="Normal 11 2 4" xfId="253" xr:uid="{00000000-0005-0000-0000-0000DC000000}"/>
    <cellStyle name="Normal 11 2 40" xfId="324" xr:uid="{00000000-0005-0000-0000-0000DD000000}"/>
    <cellStyle name="Normal 11 2 41" xfId="325" xr:uid="{00000000-0005-0000-0000-0000DE000000}"/>
    <cellStyle name="Normal 11 2 42" xfId="329" xr:uid="{00000000-0005-0000-0000-0000DF000000}"/>
    <cellStyle name="Normal 11 2 43" xfId="330" xr:uid="{00000000-0005-0000-0000-0000E0000000}"/>
    <cellStyle name="Normal 11 2 44" xfId="332" xr:uid="{00000000-0005-0000-0000-0000E1000000}"/>
    <cellStyle name="Normal 11 2 45" xfId="335" xr:uid="{00000000-0005-0000-0000-0000E2000000}"/>
    <cellStyle name="Normal 11 2 46" xfId="336" xr:uid="{00000000-0005-0000-0000-0000E3000000}"/>
    <cellStyle name="Normal 11 2 47" xfId="337" xr:uid="{00000000-0005-0000-0000-0000E4000000}"/>
    <cellStyle name="Normal 11 2 48" xfId="340" xr:uid="{00000000-0005-0000-0000-0000E5000000}"/>
    <cellStyle name="Normal 11 2 49" xfId="341" xr:uid="{00000000-0005-0000-0000-0000E6000000}"/>
    <cellStyle name="Normal 11 2 5" xfId="256" xr:uid="{00000000-0005-0000-0000-0000E7000000}"/>
    <cellStyle name="Normal 11 2 50" xfId="343" xr:uid="{00000000-0005-0000-0000-0000E8000000}"/>
    <cellStyle name="Normal 11 2 51" xfId="344" xr:uid="{00000000-0005-0000-0000-0000E9000000}"/>
    <cellStyle name="Normal 11 2 52" xfId="346" xr:uid="{00000000-0005-0000-0000-0000EA000000}"/>
    <cellStyle name="Normal 11 2 53" xfId="348" xr:uid="{00000000-0005-0000-0000-0000EB000000}"/>
    <cellStyle name="Normal 11 2 54" xfId="351" xr:uid="{00000000-0005-0000-0000-0000EC000000}"/>
    <cellStyle name="Normal 11 2 55" xfId="352" xr:uid="{00000000-0005-0000-0000-0000ED000000}"/>
    <cellStyle name="Normal 11 2 56" xfId="355" xr:uid="{00000000-0005-0000-0000-0000EE000000}"/>
    <cellStyle name="Normal 11 2 57" xfId="358" xr:uid="{00000000-0005-0000-0000-0000EF000000}"/>
    <cellStyle name="Normal 11 2 57 2" xfId="394" xr:uid="{00000000-0005-0000-0000-0000F0000000}"/>
    <cellStyle name="Normal 11 2 57 3" xfId="402" xr:uid="{00000000-0005-0000-0000-0000F1000000}"/>
    <cellStyle name="Normal 11 2 57 4" xfId="432" xr:uid="{3234DC8A-3EFC-4675-9CF2-874159C8DDD3}"/>
    <cellStyle name="Normal 11 2 57 4 2" xfId="460" xr:uid="{90247650-FBF1-4E96-82CA-20A7C6B65ECF}"/>
    <cellStyle name="Normal 11 2 57 4 2 2" xfId="483" xr:uid="{5B1C4854-1D28-4422-A556-49BC3D6382FC}"/>
    <cellStyle name="Normal 11 2 57 4 2 2 2" xfId="508" xr:uid="{1AA6ED72-DD8C-491D-ABC9-329C386AFF08}"/>
    <cellStyle name="Normal 11 2 57 4 2 2 2 2" xfId="521" xr:uid="{48EB607F-2A84-4C1E-B37E-2029B6D8E883}"/>
    <cellStyle name="Normal 11 2 58" xfId="359" xr:uid="{00000000-0005-0000-0000-0000F2000000}"/>
    <cellStyle name="Normal 11 2 59" xfId="361" xr:uid="{00000000-0005-0000-0000-0000F3000000}"/>
    <cellStyle name="Normal 11 2 6" xfId="257" xr:uid="{00000000-0005-0000-0000-0000F4000000}"/>
    <cellStyle name="Normal 11 2 60" xfId="362" xr:uid="{00000000-0005-0000-0000-0000F5000000}"/>
    <cellStyle name="Normal 11 2 61" xfId="363" xr:uid="{00000000-0005-0000-0000-0000F6000000}"/>
    <cellStyle name="Normal 11 2 62" xfId="364" xr:uid="{00000000-0005-0000-0000-0000F7000000}"/>
    <cellStyle name="Normal 11 2 63" xfId="366" xr:uid="{00000000-0005-0000-0000-0000F8000000}"/>
    <cellStyle name="Normal 11 2 64" xfId="367" xr:uid="{00000000-0005-0000-0000-0000F9000000}"/>
    <cellStyle name="Normal 11 2 65" xfId="370" xr:uid="{00000000-0005-0000-0000-0000FA000000}"/>
    <cellStyle name="Normal 11 2 66" xfId="371" xr:uid="{00000000-0005-0000-0000-0000FB000000}"/>
    <cellStyle name="Normal 11 2 67" xfId="373" xr:uid="{00000000-0005-0000-0000-0000FC000000}"/>
    <cellStyle name="Normal 11 2 68" xfId="374" xr:uid="{00000000-0005-0000-0000-0000FD000000}"/>
    <cellStyle name="Normal 11 2 69" xfId="376" xr:uid="{00000000-0005-0000-0000-0000FE000000}"/>
    <cellStyle name="Normal 11 2 7" xfId="259" xr:uid="{00000000-0005-0000-0000-0000FF000000}"/>
    <cellStyle name="Normal 11 2 70" xfId="380" xr:uid="{00000000-0005-0000-0000-000000010000}"/>
    <cellStyle name="Normal 11 2 71" xfId="383" xr:uid="{00000000-0005-0000-0000-000001010000}"/>
    <cellStyle name="Normal 11 2 72" xfId="384" xr:uid="{00000000-0005-0000-0000-000002010000}"/>
    <cellStyle name="Normal 11 2 73" xfId="387" xr:uid="{00000000-0005-0000-0000-000003010000}"/>
    <cellStyle name="Normal 11 2 74" xfId="388" xr:uid="{00000000-0005-0000-0000-000004010000}"/>
    <cellStyle name="Normal 11 2 75" xfId="390" xr:uid="{00000000-0005-0000-0000-000005010000}"/>
    <cellStyle name="Normal 11 2 76" xfId="393" xr:uid="{00000000-0005-0000-0000-000006010000}"/>
    <cellStyle name="Normal 11 2 77" xfId="397" xr:uid="{00000000-0005-0000-0000-000007010000}"/>
    <cellStyle name="Normal 11 2 78" xfId="398" xr:uid="{00000000-0005-0000-0000-000008010000}"/>
    <cellStyle name="Normal 11 2 79" xfId="404" xr:uid="{00000000-0005-0000-0000-000009010000}"/>
    <cellStyle name="Normal 11 2 8" xfId="263" xr:uid="{00000000-0005-0000-0000-00000A010000}"/>
    <cellStyle name="Normal 11 2 80" xfId="406" xr:uid="{36D34A61-9E7E-4863-8EEC-F370695EBD2F}"/>
    <cellStyle name="Normal 11 2 81" xfId="409" xr:uid="{3000B152-74F6-4E20-9C2E-2F1F161D2535}"/>
    <cellStyle name="Normal 11 2 81 10" xfId="446" xr:uid="{EECD4902-BC75-47DA-A44D-1DB49DEF7904}"/>
    <cellStyle name="Normal 11 2 81 11" xfId="448" xr:uid="{55CC81FA-C6A5-42DB-AE21-582956C3EDB3}"/>
    <cellStyle name="Normal 11 2 81 12" xfId="451" xr:uid="{E8A62DE5-4AD3-415E-A71F-53F565DA8B60}"/>
    <cellStyle name="Normal 11 2 81 13" xfId="454" xr:uid="{A000C083-10B6-4244-908D-B0B3B2EF470B}"/>
    <cellStyle name="Normal 11 2 81 14" xfId="457" xr:uid="{61CD9348-180B-4158-B1FE-A1715BD3F6A5}"/>
    <cellStyle name="Normal 11 2 81 15" xfId="462" xr:uid="{2BC3725F-354B-4F29-8B98-712589E16A8F}"/>
    <cellStyle name="Normal 11 2 81 16" xfId="464" xr:uid="{C10A2480-CA85-4D75-BC29-F8F39D61121E}"/>
    <cellStyle name="Normal 11 2 81 17" xfId="469" xr:uid="{E5CF55BA-F399-4FCE-B01A-DCF6A223B55A}"/>
    <cellStyle name="Normal 11 2 81 18" xfId="471" xr:uid="{369A6004-9057-491B-B90A-6EA20607FB39}"/>
    <cellStyle name="Normal 11 2 81 19" xfId="474" xr:uid="{4361B496-7ED6-45B0-891D-FCFBA3DE1EC4}"/>
    <cellStyle name="Normal 11 2 81 2" xfId="415" xr:uid="{9610538F-12F3-4A15-A4DE-46AD8AACD921}"/>
    <cellStyle name="Normal 11 2 81 2 2" xfId="419" xr:uid="{6655A07D-265C-488D-BC71-341AC4DB059F}"/>
    <cellStyle name="Normal 11 2 81 2 3" xfId="420" xr:uid="{EBCC69D6-94A6-4504-8F2D-2A902D673C5B}"/>
    <cellStyle name="Normal 11 2 81 2 4" xfId="423" xr:uid="{ABFF57B7-CC6D-4107-9C47-BC02904EBBC1}"/>
    <cellStyle name="Normal 11 2 81 2 5" xfId="427" xr:uid="{A095C697-3A1C-4A1B-BE57-C5CC07685661}"/>
    <cellStyle name="Normal 11 2 81 2 6" xfId="528" xr:uid="{6969759B-FAD1-465F-BE24-1A8F64A9B489}"/>
    <cellStyle name="Normal 11 2 81 20" xfId="476" xr:uid="{7C42ABB0-C2FE-4238-A138-133DA52A6064}"/>
    <cellStyle name="Normal 11 2 81 21" xfId="480" xr:uid="{33DA03FC-A58E-43C8-ABDE-FEC7F86E1D4B}"/>
    <cellStyle name="Normal 11 2 81 22" xfId="485" xr:uid="{9E1E7B51-973C-46BC-A7B5-B20E7AF0D352}"/>
    <cellStyle name="Normal 11 2 81 23" xfId="487" xr:uid="{BFE9906F-7912-49C2-B935-C4419B6E2819}"/>
    <cellStyle name="Normal 11 2 81 24" xfId="489" xr:uid="{90A49F2F-7798-4A4F-B324-BCEE2E4C863F}"/>
    <cellStyle name="Normal 11 2 81 25" xfId="491" xr:uid="{94EB0118-A80D-4527-9370-44CC69CE2D74}"/>
    <cellStyle name="Normal 11 2 81 26" xfId="493" xr:uid="{7D9F6090-7A21-4204-83BC-16BE6886D9CD}"/>
    <cellStyle name="Normal 11 2 81 27" xfId="495" xr:uid="{46C05297-C3BE-4571-978C-18BBC545AE03}"/>
    <cellStyle name="Normal 11 2 81 28" xfId="497" xr:uid="{B20BDCD1-01EA-4689-A53C-AFB344E26E80}"/>
    <cellStyle name="Normal 11 2 81 3" xfId="418" xr:uid="{CE2E4F00-152E-40AA-A84B-7CD0C7D2ABEC}"/>
    <cellStyle name="Normal 11 2 81 4" xfId="426" xr:uid="{DCFEE478-7683-4523-8FAE-431F0DF51D05}"/>
    <cellStyle name="Normal 11 2 81 5" xfId="429" xr:uid="{1D762F5E-22AC-4CD9-9213-268886F97658}"/>
    <cellStyle name="Normal 11 2 81 6" xfId="434" xr:uid="{BFCB23D5-AD61-46A2-9D4B-AB020C3A3087}"/>
    <cellStyle name="Normal 11 2 81 7" xfId="438" xr:uid="{E53C3FCE-0963-4D7C-91AF-1DFD43754A05}"/>
    <cellStyle name="Normal 11 2 81 8" xfId="440" xr:uid="{9D759921-74A4-433D-9C11-35EBD717B3AE}"/>
    <cellStyle name="Normal 11 2 81 9" xfId="444" xr:uid="{49D45B75-9050-48CA-B777-21B259AE4889}"/>
    <cellStyle name="Normal 11 2 82" xfId="413" xr:uid="{917B10DF-5158-4C57-8FB9-0A0CA62D0FBE}"/>
    <cellStyle name="Normal 11 2 83" xfId="414" xr:uid="{81577BF1-74A4-4C70-856F-CDA973505D56}"/>
    <cellStyle name="Normal 11 2 84" xfId="417" xr:uid="{F12B5D15-EDFB-4B1D-BF45-187DC4EC4246}"/>
    <cellStyle name="Normal 11 2 85" xfId="425" xr:uid="{66467827-69CD-48A0-8071-04001CB128B8}"/>
    <cellStyle name="Normal 11 2 86" xfId="428" xr:uid="{2E91FCAD-75F1-4F8E-83AB-D8B908EE456F}"/>
    <cellStyle name="Normal 11 2 87" xfId="433" xr:uid="{C84411A8-B8BB-4625-ABC2-6C59DDE3C0FD}"/>
    <cellStyle name="Normal 11 2 88" xfId="437" xr:uid="{B86790EE-C40C-491A-BCF0-E18EF1A8D45C}"/>
    <cellStyle name="Normal 11 2 89" xfId="439" xr:uid="{90D40D5E-1860-46A3-B297-4D26B6086BC2}"/>
    <cellStyle name="Normal 11 2 9" xfId="265" xr:uid="{00000000-0005-0000-0000-00000B010000}"/>
    <cellStyle name="Normal 11 2 90" xfId="443" xr:uid="{E42B314D-EA46-47DB-814E-0ADA254B359B}"/>
    <cellStyle name="Normal 11 2 91" xfId="445" xr:uid="{8ECCA404-F611-4607-B49B-17DBA418CF79}"/>
    <cellStyle name="Normal 11 2 92" xfId="447" xr:uid="{AE828547-C122-4555-B0B9-F2B0D425E4A6}"/>
    <cellStyle name="Normal 11 2 93" xfId="450" xr:uid="{24CFF63F-A83E-47F0-8B4F-CB646CAE8877}"/>
    <cellStyle name="Normal 11 2 94" xfId="453" xr:uid="{097B6BF4-0AB1-4827-9D02-DC3238E6D3D8}"/>
    <cellStyle name="Normal 11 2 95" xfId="456" xr:uid="{8FF0D44F-AC9B-4739-9C40-88B46C94DD07}"/>
    <cellStyle name="Normal 11 2 96" xfId="461" xr:uid="{F030A634-591A-4F7C-98E4-875664BC7213}"/>
    <cellStyle name="Normal 11 2 97" xfId="463" xr:uid="{C4079CA7-E342-4EB2-BFDE-7827D8930452}"/>
    <cellStyle name="Normal 11 2 98" xfId="468" xr:uid="{6C3BA2E9-480D-4BE3-B0EF-712FC4FFB0C5}"/>
    <cellStyle name="Normal 11 2 99" xfId="470" xr:uid="{74CA3130-138A-4E24-B9A9-3686D9E73207}"/>
    <cellStyle name="Normal 12" xfId="199" xr:uid="{00000000-0005-0000-0000-00000C010000}"/>
    <cellStyle name="Normal 13" xfId="200" xr:uid="{00000000-0005-0000-0000-00000D010000}"/>
    <cellStyle name="Normal 14" xfId="201" xr:uid="{00000000-0005-0000-0000-00000E010000}"/>
    <cellStyle name="Normal 15" xfId="202" xr:uid="{00000000-0005-0000-0000-00000F010000}"/>
    <cellStyle name="Normal 16" xfId="203" xr:uid="{00000000-0005-0000-0000-000010010000}"/>
    <cellStyle name="Normal 17" xfId="204" xr:uid="{00000000-0005-0000-0000-000011010000}"/>
    <cellStyle name="Normal 18" xfId="205" xr:uid="{00000000-0005-0000-0000-000012010000}"/>
    <cellStyle name="Normal 19" xfId="401" xr:uid="{00000000-0005-0000-0000-000013010000}"/>
    <cellStyle name="Normal 19 2" xfId="431" xr:uid="{DCF3A51F-DB48-47ED-BE79-C44FDEB6E94B}"/>
    <cellStyle name="Normal 19 2 2" xfId="459" xr:uid="{D561CCE6-81E1-451A-9839-123D0E89A93F}"/>
    <cellStyle name="Normal 19 2 2 2" xfId="482" xr:uid="{93966DB3-22CB-4CCC-9FD6-BDD8B2AB2587}"/>
    <cellStyle name="Normal 19 2 2 2 2" xfId="507" xr:uid="{1B7BC92A-022E-49D9-96ED-D272F15FBF6A}"/>
    <cellStyle name="Normal 19 2 2 2 2 2" xfId="519" xr:uid="{1FD80E5A-524B-459E-AF91-24D4C12C32EA}"/>
    <cellStyle name="Normal 2" xfId="143" xr:uid="{00000000-0005-0000-0000-000014010000}"/>
    <cellStyle name="Normal 2 2" xfId="144" xr:uid="{00000000-0005-0000-0000-000015010000}"/>
    <cellStyle name="Normal 2 2 2" xfId="206" xr:uid="{00000000-0005-0000-0000-000016010000}"/>
    <cellStyle name="Normal 2 2 3" xfId="207" xr:uid="{00000000-0005-0000-0000-000017010000}"/>
    <cellStyle name="Normal 2 3" xfId="187" xr:uid="{00000000-0005-0000-0000-000018010000}"/>
    <cellStyle name="Normal 2 4" xfId="208" xr:uid="{00000000-0005-0000-0000-000019010000}"/>
    <cellStyle name="Normal 3" xfId="145" xr:uid="{00000000-0005-0000-0000-00001A010000}"/>
    <cellStyle name="Normal 3 2" xfId="209" xr:uid="{00000000-0005-0000-0000-00001B010000}"/>
    <cellStyle name="Normal 3 3" xfId="210" xr:uid="{00000000-0005-0000-0000-00001C010000}"/>
    <cellStyle name="Normal 4" xfId="146" xr:uid="{00000000-0005-0000-0000-00001D010000}"/>
    <cellStyle name="Normal 4 2" xfId="211" xr:uid="{00000000-0005-0000-0000-00001E010000}"/>
    <cellStyle name="Normal 5" xfId="147" xr:uid="{00000000-0005-0000-0000-00001F010000}"/>
    <cellStyle name="Normal 5 2" xfId="212" xr:uid="{00000000-0005-0000-0000-000020010000}"/>
    <cellStyle name="Normal 6" xfId="148" xr:uid="{00000000-0005-0000-0000-000021010000}"/>
    <cellStyle name="Normal 7" xfId="149" xr:uid="{00000000-0005-0000-0000-000022010000}"/>
    <cellStyle name="Normal 7 2" xfId="213" xr:uid="{00000000-0005-0000-0000-000023010000}"/>
    <cellStyle name="Normal 8" xfId="214" xr:uid="{00000000-0005-0000-0000-000024010000}"/>
    <cellStyle name="Normal 8 2" xfId="215" xr:uid="{00000000-0005-0000-0000-000025010000}"/>
    <cellStyle name="Normal 8 3" xfId="244" xr:uid="{00000000-0005-0000-0000-000026010000}"/>
    <cellStyle name="Normal 8 3 10" xfId="269" xr:uid="{00000000-0005-0000-0000-000027010000}"/>
    <cellStyle name="Normal 8 3 11" xfId="270" xr:uid="{00000000-0005-0000-0000-000028010000}"/>
    <cellStyle name="Normal 8 3 12" xfId="272" xr:uid="{00000000-0005-0000-0000-000029010000}"/>
    <cellStyle name="Normal 8 3 13" xfId="274" xr:uid="{00000000-0005-0000-0000-00002A010000}"/>
    <cellStyle name="Normal 8 3 14" xfId="275" xr:uid="{00000000-0005-0000-0000-00002B010000}"/>
    <cellStyle name="Normal 8 3 15" xfId="278" xr:uid="{00000000-0005-0000-0000-00002C010000}"/>
    <cellStyle name="Normal 8 3 16" xfId="280" xr:uid="{00000000-0005-0000-0000-00002D010000}"/>
    <cellStyle name="Normal 8 3 17" xfId="282" xr:uid="{00000000-0005-0000-0000-00002E010000}"/>
    <cellStyle name="Normal 8 3 18" xfId="283" xr:uid="{00000000-0005-0000-0000-00002F010000}"/>
    <cellStyle name="Normal 8 3 19" xfId="288" xr:uid="{00000000-0005-0000-0000-000030010000}"/>
    <cellStyle name="Normal 8 3 2" xfId="247" xr:uid="{00000000-0005-0000-0000-000031010000}"/>
    <cellStyle name="Normal 8 3 20" xfId="291" xr:uid="{00000000-0005-0000-0000-000032010000}"/>
    <cellStyle name="Normal 8 3 21" xfId="293" xr:uid="{00000000-0005-0000-0000-000033010000}"/>
    <cellStyle name="Normal 8 3 22" xfId="295" xr:uid="{00000000-0005-0000-0000-000034010000}"/>
    <cellStyle name="Normal 8 3 23" xfId="300" xr:uid="{00000000-0005-0000-0000-000035010000}"/>
    <cellStyle name="Normal 8 3 24" xfId="301" xr:uid="{00000000-0005-0000-0000-000036010000}"/>
    <cellStyle name="Normal 8 3 25" xfId="304" xr:uid="{00000000-0005-0000-0000-000037010000}"/>
    <cellStyle name="Normal 8 3 26" xfId="305" xr:uid="{00000000-0005-0000-0000-000038010000}"/>
    <cellStyle name="Normal 8 3 27" xfId="308" xr:uid="{00000000-0005-0000-0000-000039010000}"/>
    <cellStyle name="Normal 8 3 28" xfId="309" xr:uid="{00000000-0005-0000-0000-00003A010000}"/>
    <cellStyle name="Normal 8 3 29" xfId="310" xr:uid="{00000000-0005-0000-0000-00003B010000}"/>
    <cellStyle name="Normal 8 3 3" xfId="249" xr:uid="{00000000-0005-0000-0000-00003C010000}"/>
    <cellStyle name="Normal 8 3 30" xfId="311" xr:uid="{00000000-0005-0000-0000-00003D010000}"/>
    <cellStyle name="Normal 8 3 31" xfId="315" xr:uid="{00000000-0005-0000-0000-00003E010000}"/>
    <cellStyle name="Normal 8 3 32" xfId="317" xr:uid="{00000000-0005-0000-0000-00003F010000}"/>
    <cellStyle name="Normal 8 3 33" xfId="318" xr:uid="{00000000-0005-0000-0000-000040010000}"/>
    <cellStyle name="Normal 8 3 34" xfId="321" xr:uid="{00000000-0005-0000-0000-000041010000}"/>
    <cellStyle name="Normal 8 3 35" xfId="323" xr:uid="{00000000-0005-0000-0000-000042010000}"/>
    <cellStyle name="Normal 8 3 36" xfId="326" xr:uid="{00000000-0005-0000-0000-000043010000}"/>
    <cellStyle name="Normal 8 3 37" xfId="327" xr:uid="{00000000-0005-0000-0000-000044010000}"/>
    <cellStyle name="Normal 8 3 38" xfId="331" xr:uid="{00000000-0005-0000-0000-000045010000}"/>
    <cellStyle name="Normal 8 3 39" xfId="334" xr:uid="{00000000-0005-0000-0000-000046010000}"/>
    <cellStyle name="Normal 8 3 4" xfId="252" xr:uid="{00000000-0005-0000-0000-000047010000}"/>
    <cellStyle name="Normal 8 3 40" xfId="338" xr:uid="{00000000-0005-0000-0000-000048010000}"/>
    <cellStyle name="Normal 8 3 41" xfId="339" xr:uid="{00000000-0005-0000-0000-000049010000}"/>
    <cellStyle name="Normal 8 3 42" xfId="342" xr:uid="{00000000-0005-0000-0000-00004A010000}"/>
    <cellStyle name="Normal 8 3 43" xfId="345" xr:uid="{00000000-0005-0000-0000-00004B010000}"/>
    <cellStyle name="Normal 8 3 44" xfId="347" xr:uid="{00000000-0005-0000-0000-00004C010000}"/>
    <cellStyle name="Normal 8 3 45" xfId="349" xr:uid="{00000000-0005-0000-0000-00004D010000}"/>
    <cellStyle name="Normal 8 3 46" xfId="350" xr:uid="{00000000-0005-0000-0000-00004E010000}"/>
    <cellStyle name="Normal 8 3 47" xfId="353" xr:uid="{00000000-0005-0000-0000-00004F010000}"/>
    <cellStyle name="Normal 8 3 48" xfId="354" xr:uid="{00000000-0005-0000-0000-000050010000}"/>
    <cellStyle name="Normal 8 3 49" xfId="356" xr:uid="{00000000-0005-0000-0000-000051010000}"/>
    <cellStyle name="Normal 8 3 5" xfId="255" xr:uid="{00000000-0005-0000-0000-000052010000}"/>
    <cellStyle name="Normal 8 3 50" xfId="357" xr:uid="{00000000-0005-0000-0000-000053010000}"/>
    <cellStyle name="Normal 8 3 51" xfId="360" xr:uid="{00000000-0005-0000-0000-000054010000}"/>
    <cellStyle name="Normal 8 3 52" xfId="365" xr:uid="{00000000-0005-0000-0000-000055010000}"/>
    <cellStyle name="Normal 8 3 53" xfId="368" xr:uid="{00000000-0005-0000-0000-000056010000}"/>
    <cellStyle name="Normal 8 3 54" xfId="369" xr:uid="{00000000-0005-0000-0000-000057010000}"/>
    <cellStyle name="Normal 8 3 55" xfId="372" xr:uid="{00000000-0005-0000-0000-000058010000}"/>
    <cellStyle name="Normal 8 3 56" xfId="375" xr:uid="{00000000-0005-0000-0000-000059010000}"/>
    <cellStyle name="Normal 8 3 57" xfId="377" xr:uid="{00000000-0005-0000-0000-00005A010000}"/>
    <cellStyle name="Normal 8 3 58" xfId="379" xr:uid="{00000000-0005-0000-0000-00005B010000}"/>
    <cellStyle name="Normal 8 3 59" xfId="381" xr:uid="{00000000-0005-0000-0000-00005C010000}"/>
    <cellStyle name="Normal 8 3 6" xfId="261" xr:uid="{00000000-0005-0000-0000-00005D010000}"/>
    <cellStyle name="Normal 8 3 60" xfId="382" xr:uid="{00000000-0005-0000-0000-00005E010000}"/>
    <cellStyle name="Normal 8 3 61" xfId="385" xr:uid="{00000000-0005-0000-0000-00005F010000}"/>
    <cellStyle name="Normal 8 3 62" xfId="386" xr:uid="{00000000-0005-0000-0000-000060010000}"/>
    <cellStyle name="Normal 8 3 63" xfId="389" xr:uid="{00000000-0005-0000-0000-000061010000}"/>
    <cellStyle name="Normal 8 3 64" xfId="392" xr:uid="{00000000-0005-0000-0000-000062010000}"/>
    <cellStyle name="Normal 8 3 65" xfId="395" xr:uid="{00000000-0005-0000-0000-000063010000}"/>
    <cellStyle name="Normal 8 3 66" xfId="396" xr:uid="{00000000-0005-0000-0000-000064010000}"/>
    <cellStyle name="Normal 8 3 67" xfId="399" xr:uid="{00000000-0005-0000-0000-000065010000}"/>
    <cellStyle name="Normal 8 3 67 2" xfId="403" xr:uid="{00000000-0005-0000-0000-000066010000}"/>
    <cellStyle name="Normal 8 3 68" xfId="405" xr:uid="{EDB0467E-4FE1-4E79-BDBC-31F5ABF36749}"/>
    <cellStyle name="Normal 8 3 69" xfId="407" xr:uid="{2DCD2559-DB73-45B6-B06B-62B57EC4D335}"/>
    <cellStyle name="Normal 8 3 7" xfId="262" xr:uid="{00000000-0005-0000-0000-000067010000}"/>
    <cellStyle name="Normal 8 3 70" xfId="408" xr:uid="{E01129D4-2481-4A0F-9F58-10790B04A071}"/>
    <cellStyle name="Normal 8 3 71" xfId="410" xr:uid="{815940A0-D229-459E-933A-28F76A5A1137}"/>
    <cellStyle name="Normal 8 3 72" xfId="416" xr:uid="{C3D8426F-3ED5-4000-9975-32EB4A5FE313}"/>
    <cellStyle name="Normal 8 3 73" xfId="421" xr:uid="{3401FF30-4774-4C62-8A94-2D0D2F2FBCF6}"/>
    <cellStyle name="Normal 8 3 74" xfId="422" xr:uid="{5DF48900-5F9A-45C1-8620-F1E4CEA73523}"/>
    <cellStyle name="Normal 8 3 75" xfId="424" xr:uid="{F5AE8B0C-05DB-4901-92ED-DEEC40205215}"/>
    <cellStyle name="Normal 8 3 75 2" xfId="430" xr:uid="{A09E0C7C-EA28-419D-86CF-D8D52BFC1304}"/>
    <cellStyle name="Normal 8 3 76" xfId="436" xr:uid="{94A5F8EE-7DA1-4737-A1A9-1F177F9749F2}"/>
    <cellStyle name="Normal 8 3 77" xfId="441" xr:uid="{81DC3D28-6BA5-4195-882D-C523BC111105}"/>
    <cellStyle name="Normal 8 3 78" xfId="442" xr:uid="{FDDF8F95-790C-4F8E-A97F-4176ADBED11B}"/>
    <cellStyle name="Normal 8 3 79" xfId="449" xr:uid="{83CE81CD-4AC3-49E3-A038-B925EB985423}"/>
    <cellStyle name="Normal 8 3 8" xfId="266" xr:uid="{00000000-0005-0000-0000-000068010000}"/>
    <cellStyle name="Normal 8 3 80" xfId="452" xr:uid="{4E6F6459-C0C6-44D2-BB02-057C2F941649}"/>
    <cellStyle name="Normal 8 3 81" xfId="455" xr:uid="{7208A9F0-6C13-4FDE-9837-03B765C97592}"/>
    <cellStyle name="Normal 8 3 81 2" xfId="458" xr:uid="{54B97865-F64A-48D6-93A8-C52CF8206D9E}"/>
    <cellStyle name="Normal 8 3 82" xfId="465" xr:uid="{CA00984A-EAFC-4186-B7A9-23F512B2D06F}"/>
    <cellStyle name="Normal 8 3 83" xfId="467" xr:uid="{B59BDCBB-82CA-4644-A360-E9B22A33D7C3}"/>
    <cellStyle name="Normal 8 3 84" xfId="472" xr:uid="{0F41B337-3ECC-4CF0-89DF-E93E8FAC96B1}"/>
    <cellStyle name="Normal 8 3 85" xfId="477" xr:uid="{57871DDD-2C2B-4200-80AE-05942AB71F37}"/>
    <cellStyle name="Normal 8 3 86" xfId="478" xr:uid="{65924A93-3369-4F81-B733-75AF03B8D785}"/>
    <cellStyle name="Normal 8 3 87" xfId="481" xr:uid="{9EAF9E47-98C2-46B2-A4A5-E48BA5E94460}"/>
    <cellStyle name="Normal 8 3 88" xfId="498" xr:uid="{61973510-AEA4-43B0-A82F-4E8FF7C76E08}"/>
    <cellStyle name="Normal 8 3 89" xfId="500" xr:uid="{AEA22F39-4F79-409D-BEE5-2823133771EB}"/>
    <cellStyle name="Normal 8 3 9" xfId="267" xr:uid="{00000000-0005-0000-0000-000069010000}"/>
    <cellStyle name="Normal 8 3 90" xfId="504" xr:uid="{1A32EC3E-D6B8-498C-8B08-CFAC50950CB0}"/>
    <cellStyle name="Normal 8 3 90 2" xfId="506" xr:uid="{921CB7F1-EAD0-4911-B5AE-887D32A0A943}"/>
    <cellStyle name="Normal 8 3 91" xfId="512" xr:uid="{1B8A96B6-B776-43C4-978F-DC944C8C7000}"/>
    <cellStyle name="Normal 8 3 91 2" xfId="514" xr:uid="{BB32EC76-02A2-4282-B876-E16ED21A8C78}"/>
    <cellStyle name="Normal 8 3 92" xfId="516" xr:uid="{E0281C2F-FE21-4F1B-8CAF-03ECE530D146}"/>
    <cellStyle name="Normal 8 3 93" xfId="522" xr:uid="{9C3D29BF-5537-4F17-A70A-5D11651CC763}"/>
    <cellStyle name="Normal 8 3 94" xfId="526" xr:uid="{2F22CDD5-E83E-480B-A462-F69663E834CD}"/>
    <cellStyle name="Normal 8 3 95" xfId="527" xr:uid="{B1B43999-8D1C-4057-8492-1203FE13BC7F}"/>
    <cellStyle name="Normal 8 3 96" xfId="531" xr:uid="{A505BF76-3CFE-4D0A-B977-5F042E17316F}"/>
    <cellStyle name="Normal 8 3 97" xfId="534" xr:uid="{C1E959D7-3CD9-4F84-8CE5-021593FDAC03}"/>
    <cellStyle name="Normal 8 3 98" xfId="536" xr:uid="{C596C9FC-8B61-45EC-9158-B1B40FB03C72}"/>
    <cellStyle name="Normal 9" xfId="216" xr:uid="{00000000-0005-0000-0000-00006A010000}"/>
    <cellStyle name="Normal 9 2" xfId="217" xr:uid="{00000000-0005-0000-0000-00006B010000}"/>
    <cellStyle name="Normal_2004.04.ITE_Consolidado.B.Datos 2" xfId="520" xr:uid="{BEF311C8-4BA2-4A58-BF40-86067969FF35}"/>
    <cellStyle name="Normal_2007_05_ITE_VR" xfId="150" xr:uid="{00000000-0005-0000-0000-00006D010000}"/>
    <cellStyle name="Normal_2007_05_ITE_VR 2" xfId="518" xr:uid="{D85DE7F7-E965-4045-B4D6-5C865F22D791}"/>
    <cellStyle name="Normal_2007_06_CD_Calculos_VO_D" xfId="537" xr:uid="{5B7642D2-9A3B-404A-BCF0-A1C06C6C3F8A}"/>
    <cellStyle name="Normal_Informe 05-2007 ( A )" xfId="151" xr:uid="{00000000-0005-0000-0000-00006F010000}"/>
    <cellStyle name="Normal_Peaje Principal y Secundario ITE 06-2007 VO" xfId="538" xr:uid="{7ACBEF01-A287-4BC6-9FA7-EBBBADC30FB9}"/>
    <cellStyle name="Normal_Peaje Principal y Secundario ITE 06-2007 VO 2" xfId="540" xr:uid="{5A4DC447-D37C-4A48-97BD-B3C1D6EC05E1}"/>
    <cellStyle name="Notas" xfId="152" builtinId="10" customBuiltin="1"/>
    <cellStyle name="Notas 2" xfId="153" xr:uid="{00000000-0005-0000-0000-000073010000}"/>
    <cellStyle name="Note" xfId="154" xr:uid="{00000000-0005-0000-0000-000074010000}"/>
    <cellStyle name="Note 2" xfId="237" xr:uid="{00000000-0005-0000-0000-000075010000}"/>
    <cellStyle name="Output" xfId="155" xr:uid="{00000000-0005-0000-0000-000076010000}"/>
    <cellStyle name="Percent" xfId="156" xr:uid="{00000000-0005-0000-0000-000077010000}"/>
    <cellStyle name="Percent 2" xfId="157" xr:uid="{00000000-0005-0000-0000-000078010000}"/>
    <cellStyle name="Percent_RE03" xfId="158" xr:uid="{00000000-0005-0000-0000-000079010000}"/>
    <cellStyle name="Percentual" xfId="159" xr:uid="{00000000-0005-0000-0000-00007A010000}"/>
    <cellStyle name="Ponto" xfId="160" xr:uid="{00000000-0005-0000-0000-00007B010000}"/>
    <cellStyle name="Porcentual 2" xfId="161" xr:uid="{00000000-0005-0000-0000-00007C010000}"/>
    <cellStyle name="Porcentual 2 2" xfId="162" xr:uid="{00000000-0005-0000-0000-00007D010000}"/>
    <cellStyle name="Porcentual 2 2 2" xfId="238" xr:uid="{00000000-0005-0000-0000-00007E010000}"/>
    <cellStyle name="Porcentual 2 3" xfId="163" xr:uid="{00000000-0005-0000-0000-00007F010000}"/>
    <cellStyle name="Porcentual 2 3 2" xfId="239" xr:uid="{00000000-0005-0000-0000-000080010000}"/>
    <cellStyle name="Porcentual 2 4" xfId="164" xr:uid="{00000000-0005-0000-0000-000081010000}"/>
    <cellStyle name="Porcentual 2 4 2" xfId="240" xr:uid="{00000000-0005-0000-0000-000082010000}"/>
    <cellStyle name="Porcentual 2 5" xfId="241" xr:uid="{00000000-0005-0000-0000-000083010000}"/>
    <cellStyle name="Porcentual 3" xfId="165" xr:uid="{00000000-0005-0000-0000-000084010000}"/>
    <cellStyle name="Porcentual 3 2" xfId="242" xr:uid="{00000000-0005-0000-0000-000085010000}"/>
    <cellStyle name="Salida" xfId="166" builtinId="21" customBuiltin="1"/>
    <cellStyle name="Salida 2" xfId="167" xr:uid="{00000000-0005-0000-0000-000087010000}"/>
    <cellStyle name="Separador de milhares_Comercializacao" xfId="168" xr:uid="{00000000-0005-0000-0000-000088010000}"/>
    <cellStyle name="Texto de advertencia" xfId="169" builtinId="11" customBuiltin="1"/>
    <cellStyle name="Texto de advertencia 2" xfId="170" xr:uid="{00000000-0005-0000-0000-00008A010000}"/>
    <cellStyle name="Texto explicativo" xfId="171" builtinId="53" customBuiltin="1"/>
    <cellStyle name="Texto explicativo 2" xfId="172" xr:uid="{00000000-0005-0000-0000-00008C010000}"/>
    <cellStyle name="Title" xfId="173" xr:uid="{00000000-0005-0000-0000-00008D010000}"/>
    <cellStyle name="Título" xfId="174" builtinId="15" customBuiltin="1"/>
    <cellStyle name="Título 1 2" xfId="176" xr:uid="{00000000-0005-0000-0000-00008F010000}"/>
    <cellStyle name="Título 2" xfId="177" builtinId="17" customBuiltin="1"/>
    <cellStyle name="Título 2 2" xfId="178" xr:uid="{00000000-0005-0000-0000-000091010000}"/>
    <cellStyle name="Título 3" xfId="179" builtinId="18" customBuiltin="1"/>
    <cellStyle name="Título 3 2" xfId="180" xr:uid="{00000000-0005-0000-0000-000093010000}"/>
    <cellStyle name="Título 4" xfId="181" xr:uid="{00000000-0005-0000-0000-000094010000}"/>
    <cellStyle name="Titulo1" xfId="182" xr:uid="{00000000-0005-0000-0000-000095010000}"/>
    <cellStyle name="Titulo2" xfId="183" xr:uid="{00000000-0005-0000-0000-000096010000}"/>
    <cellStyle name="Total" xfId="184" builtinId="25" customBuiltin="1"/>
    <cellStyle name="Total 2" xfId="185" xr:uid="{00000000-0005-0000-0000-000098010000}"/>
    <cellStyle name="Warning Text" xfId="186" xr:uid="{00000000-0005-0000-0000-000099010000}"/>
  </cellStyles>
  <dxfs count="36">
    <dxf>
      <fill>
        <patternFill>
          <bgColor indexed="10"/>
        </patternFill>
      </fill>
    </dxf>
    <dxf>
      <fill>
        <patternFill>
          <bgColor indexed="50"/>
        </patternFill>
      </fill>
    </dxf>
    <dxf>
      <fill>
        <patternFill>
          <bgColor indexed="10"/>
        </patternFill>
      </fill>
    </dxf>
    <dxf>
      <fill>
        <patternFill>
          <bgColor indexed="50"/>
        </patternFill>
      </fill>
    </dxf>
    <dxf>
      <fill>
        <patternFill>
          <bgColor indexed="10"/>
        </patternFill>
      </fill>
    </dxf>
    <dxf>
      <fill>
        <patternFill>
          <bgColor indexed="50"/>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
      <fill>
        <patternFill>
          <bgColor indexed="10"/>
        </patternFill>
      </fill>
    </dxf>
    <dxf>
      <fill>
        <patternFill>
          <bgColor indexed="50"/>
        </patternFill>
      </fill>
    </dxf>
    <dxf>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114300</xdr:colOff>
      <xdr:row>0</xdr:row>
      <xdr:rowOff>85725</xdr:rowOff>
    </xdr:from>
    <xdr:to>
      <xdr:col>4</xdr:col>
      <xdr:colOff>619125</xdr:colOff>
      <xdr:row>15</xdr:row>
      <xdr:rowOff>457200</xdr:rowOff>
    </xdr:to>
    <xdr:pic>
      <xdr:nvPicPr>
        <xdr:cNvPr id="124097" name="2 Imagen">
          <a:extLst>
            <a:ext uri="{FF2B5EF4-FFF2-40B4-BE49-F238E27FC236}">
              <a16:creationId xmlns:a16="http://schemas.microsoft.com/office/drawing/2014/main" id="{00000000-0008-0000-0000-0000C1E4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0300" y="85725"/>
          <a:ext cx="2047875" cy="23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ratula"/>
  <dimension ref="A1:H33"/>
  <sheetViews>
    <sheetView tabSelected="1" zoomScale="75" zoomScaleNormal="75" workbookViewId="0"/>
  </sheetViews>
  <sheetFormatPr baseColWidth="10" defaultColWidth="11.5703125" defaultRowHeight="12.75" x14ac:dyDescent="0.2"/>
  <cols>
    <col min="1" max="1" width="16.28515625" style="11" customWidth="1"/>
    <col min="2" max="2" width="18" style="11" customWidth="1"/>
    <col min="3" max="16384" width="11.5703125" style="11"/>
  </cols>
  <sheetData>
    <row r="1" spans="1:8" x14ac:dyDescent="0.2">
      <c r="A1" s="8"/>
      <c r="B1" s="9"/>
      <c r="C1" s="9"/>
      <c r="D1" s="9"/>
      <c r="E1" s="9"/>
      <c r="F1" s="9"/>
      <c r="G1" s="9"/>
      <c r="H1" s="10"/>
    </row>
    <row r="2" spans="1:8" x14ac:dyDescent="0.2">
      <c r="A2" s="9"/>
      <c r="B2" s="9"/>
      <c r="C2" s="9"/>
      <c r="D2" s="9"/>
      <c r="E2" s="9"/>
      <c r="F2" s="9"/>
      <c r="G2" s="9"/>
      <c r="H2" s="9"/>
    </row>
    <row r="3" spans="1:8" hidden="1" x14ac:dyDescent="0.2">
      <c r="A3" s="9"/>
      <c r="B3" s="9"/>
      <c r="C3" s="9"/>
      <c r="D3" s="9"/>
      <c r="E3" s="9"/>
      <c r="F3" s="9"/>
      <c r="G3" s="9"/>
      <c r="H3" s="9"/>
    </row>
    <row r="4" spans="1:8" hidden="1" x14ac:dyDescent="0.2">
      <c r="A4" s="9"/>
      <c r="B4" s="9"/>
      <c r="C4" s="9"/>
      <c r="D4" s="9"/>
      <c r="E4" s="9"/>
      <c r="F4" s="9"/>
      <c r="G4" s="9"/>
      <c r="H4" s="9"/>
    </row>
    <row r="5" spans="1:8" hidden="1" x14ac:dyDescent="0.2">
      <c r="A5" s="9"/>
      <c r="B5" s="9"/>
      <c r="C5" s="9"/>
      <c r="D5" s="9"/>
      <c r="E5" s="9"/>
      <c r="F5" s="9"/>
      <c r="G5" s="9"/>
      <c r="H5" s="9"/>
    </row>
    <row r="6" spans="1:8" hidden="1" x14ac:dyDescent="0.2">
      <c r="A6" s="9"/>
      <c r="B6" s="9"/>
      <c r="C6" s="9"/>
      <c r="D6" s="9"/>
      <c r="E6" s="9"/>
      <c r="F6" s="9"/>
      <c r="G6" s="9"/>
      <c r="H6" s="9"/>
    </row>
    <row r="7" spans="1:8" ht="15" hidden="1" x14ac:dyDescent="0.2">
      <c r="A7" s="12"/>
      <c r="B7" s="12"/>
      <c r="C7" s="12"/>
      <c r="D7" s="12"/>
      <c r="E7" s="12"/>
      <c r="F7" s="12"/>
      <c r="G7" s="12"/>
      <c r="H7" s="12"/>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3" spans="1:8" x14ac:dyDescent="0.2">
      <c r="A13" s="9"/>
      <c r="B13" s="9"/>
      <c r="C13" s="9"/>
      <c r="D13" s="9"/>
      <c r="E13" s="9"/>
      <c r="F13" s="9"/>
      <c r="G13" s="9"/>
      <c r="H13" s="9"/>
    </row>
    <row r="14" spans="1:8" ht="15" x14ac:dyDescent="0.2">
      <c r="A14" s="461"/>
      <c r="B14" s="461"/>
      <c r="C14" s="461"/>
      <c r="D14" s="461"/>
      <c r="E14" s="461"/>
      <c r="F14" s="461"/>
      <c r="G14" s="461"/>
      <c r="H14" s="461"/>
    </row>
    <row r="15" spans="1:8" ht="38.450000000000003" customHeight="1" x14ac:dyDescent="0.2">
      <c r="A15" s="9"/>
      <c r="B15" s="9"/>
      <c r="C15" s="9"/>
      <c r="D15" s="9"/>
      <c r="E15" s="9"/>
      <c r="F15" s="9"/>
      <c r="G15" s="9"/>
      <c r="H15" s="9"/>
    </row>
    <row r="16" spans="1:8" ht="38.450000000000003" customHeight="1" x14ac:dyDescent="0.2">
      <c r="A16" s="9"/>
      <c r="B16" s="9"/>
      <c r="C16" s="9"/>
      <c r="D16" s="9"/>
      <c r="E16" s="9"/>
      <c r="F16" s="9"/>
      <c r="G16" s="9"/>
      <c r="H16" s="9"/>
    </row>
    <row r="17" spans="1:8" ht="38.450000000000003" customHeight="1" x14ac:dyDescent="0.2">
      <c r="A17" s="466"/>
      <c r="B17" s="466"/>
      <c r="C17" s="466"/>
      <c r="D17" s="466"/>
      <c r="E17" s="466"/>
      <c r="F17" s="466"/>
      <c r="G17" s="466"/>
      <c r="H17" s="466"/>
    </row>
    <row r="18" spans="1:8" ht="28.5" customHeight="1" x14ac:dyDescent="0.35">
      <c r="A18" s="463" t="s">
        <v>1</v>
      </c>
      <c r="B18" s="463"/>
      <c r="C18" s="463"/>
      <c r="D18" s="463"/>
      <c r="E18" s="463"/>
      <c r="F18" s="463"/>
      <c r="G18" s="463"/>
      <c r="H18" s="463"/>
    </row>
    <row r="19" spans="1:8" ht="25.5" x14ac:dyDescent="0.35">
      <c r="A19" s="463" t="s">
        <v>31</v>
      </c>
      <c r="B19" s="463"/>
      <c r="C19" s="463"/>
      <c r="D19" s="463"/>
      <c r="E19" s="463"/>
      <c r="F19" s="463"/>
      <c r="G19" s="463"/>
      <c r="H19" s="463"/>
    </row>
    <row r="20" spans="1:8" ht="18" x14ac:dyDescent="0.25">
      <c r="A20" s="464"/>
      <c r="B20" s="464"/>
      <c r="C20" s="464"/>
      <c r="D20" s="464"/>
      <c r="E20" s="464"/>
      <c r="F20" s="464"/>
      <c r="G20" s="464"/>
      <c r="H20" s="464"/>
    </row>
    <row r="21" spans="1:8" ht="18" x14ac:dyDescent="0.25">
      <c r="A21" s="13"/>
      <c r="B21" s="13"/>
      <c r="C21" s="13"/>
      <c r="D21" s="13"/>
      <c r="E21" s="13"/>
      <c r="F21" s="13"/>
      <c r="G21" s="13"/>
      <c r="H21" s="13"/>
    </row>
    <row r="22" spans="1:8" ht="18" x14ac:dyDescent="0.25">
      <c r="A22" s="464" t="s">
        <v>32</v>
      </c>
      <c r="B22" s="464"/>
      <c r="C22" s="464"/>
      <c r="D22" s="464"/>
      <c r="E22" s="464"/>
      <c r="F22" s="464"/>
      <c r="G22" s="464"/>
      <c r="H22" s="464"/>
    </row>
    <row r="23" spans="1:8" ht="18" x14ac:dyDescent="0.25">
      <c r="A23" s="464" t="s">
        <v>33</v>
      </c>
      <c r="B23" s="464"/>
      <c r="C23" s="464"/>
      <c r="D23" s="464"/>
      <c r="E23" s="464"/>
      <c r="F23" s="464"/>
      <c r="G23" s="464"/>
      <c r="H23" s="464"/>
    </row>
    <row r="24" spans="1:8" ht="18" x14ac:dyDescent="0.25">
      <c r="A24" s="13"/>
      <c r="B24" s="13"/>
      <c r="C24" s="13"/>
      <c r="D24" s="13"/>
      <c r="E24" s="13"/>
      <c r="F24" s="13"/>
      <c r="G24" s="13"/>
      <c r="H24" s="13"/>
    </row>
    <row r="25" spans="1:8" ht="18" x14ac:dyDescent="0.25">
      <c r="A25" s="14"/>
      <c r="B25" s="13"/>
      <c r="C25" s="13"/>
      <c r="D25" s="13"/>
      <c r="E25" s="13"/>
      <c r="F25" s="13"/>
      <c r="G25" s="13"/>
      <c r="H25" s="13"/>
    </row>
    <row r="26" spans="1:8" x14ac:dyDescent="0.2">
      <c r="A26" s="15"/>
      <c r="B26" s="15"/>
      <c r="C26" s="15"/>
      <c r="D26" s="15"/>
      <c r="E26" s="15"/>
      <c r="F26" s="15"/>
      <c r="G26" s="15"/>
      <c r="H26" s="15"/>
    </row>
    <row r="27" spans="1:8" x14ac:dyDescent="0.2">
      <c r="A27" s="9"/>
      <c r="B27" s="9"/>
      <c r="C27" s="9"/>
      <c r="D27" s="9"/>
      <c r="E27" s="9"/>
      <c r="F27" s="9"/>
      <c r="G27" s="9"/>
      <c r="H27" s="9"/>
    </row>
    <row r="28" spans="1:8" x14ac:dyDescent="0.2">
      <c r="A28" s="9"/>
      <c r="B28" s="9"/>
      <c r="C28" s="9"/>
      <c r="D28" s="9"/>
      <c r="E28" s="9"/>
      <c r="F28" s="9"/>
      <c r="G28" s="9"/>
      <c r="H28" s="9"/>
    </row>
    <row r="29" spans="1:8" ht="74.099999999999994" customHeight="1" x14ac:dyDescent="0.2">
      <c r="A29" s="9"/>
      <c r="B29" s="9"/>
      <c r="C29" s="16"/>
      <c r="D29" s="17"/>
      <c r="E29" s="18"/>
      <c r="F29" s="9"/>
      <c r="G29" s="9"/>
      <c r="H29" s="9"/>
    </row>
    <row r="30" spans="1:8" x14ac:dyDescent="0.2">
      <c r="A30" s="9"/>
      <c r="B30" s="9"/>
      <c r="C30" s="19"/>
      <c r="D30" s="9"/>
      <c r="E30" s="9"/>
      <c r="F30" s="9"/>
      <c r="G30" s="9"/>
      <c r="H30" s="9"/>
    </row>
    <row r="31" spans="1:8" x14ac:dyDescent="0.2">
      <c r="A31" s="465"/>
      <c r="B31" s="465"/>
      <c r="C31" s="465"/>
      <c r="D31" s="465"/>
      <c r="E31" s="465"/>
      <c r="F31" s="465"/>
      <c r="G31" s="465"/>
      <c r="H31" s="465"/>
    </row>
    <row r="32" spans="1:8" x14ac:dyDescent="0.2">
      <c r="A32" s="462" t="s">
        <v>30</v>
      </c>
      <c r="B32" s="462"/>
      <c r="C32" s="462"/>
      <c r="D32" s="462"/>
      <c r="E32" s="462"/>
      <c r="F32" s="462"/>
      <c r="G32" s="462"/>
      <c r="H32" s="462"/>
    </row>
    <row r="33" spans="1:8" x14ac:dyDescent="0.2">
      <c r="A33" s="14"/>
      <c r="B33" s="14"/>
      <c r="C33" s="14"/>
      <c r="D33" s="14"/>
      <c r="E33" s="14"/>
      <c r="F33" s="14"/>
      <c r="G33" s="14"/>
      <c r="H33" s="14"/>
    </row>
  </sheetData>
  <mergeCells count="9">
    <mergeCell ref="A14:H14"/>
    <mergeCell ref="A32:H32"/>
    <mergeCell ref="A18:H18"/>
    <mergeCell ref="A19:H19"/>
    <mergeCell ref="A20:H20"/>
    <mergeCell ref="A22:H22"/>
    <mergeCell ref="A31:H31"/>
    <mergeCell ref="A17:H17"/>
    <mergeCell ref="A23:H23"/>
  </mergeCells>
  <phoneticPr fontId="227" type="noConversion"/>
  <printOptions horizontalCentered="1" verticalCentered="1"/>
  <pageMargins left="0.39370078740157483" right="0.39370078740157483" top="0.39370078740157483" bottom="0.39370078740157483" header="0" footer="0"/>
  <pageSetup paperSize="9" scale="90" orientation="portrait"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9317E-A0E2-41B8-9517-C49797536CB7}">
  <sheetPr>
    <tabColor indexed="47"/>
    <pageSetUpPr fitToPage="1"/>
  </sheetPr>
  <dimension ref="A1:I43"/>
  <sheetViews>
    <sheetView zoomScale="75" zoomScaleNormal="75" workbookViewId="0">
      <selection sqref="A1:I1"/>
    </sheetView>
  </sheetViews>
  <sheetFormatPr baseColWidth="10" defaultRowHeight="15" x14ac:dyDescent="0.25"/>
  <cols>
    <col min="1" max="1" width="4" style="297" customWidth="1"/>
    <col min="2" max="2" width="106.7109375" style="297" customWidth="1"/>
    <col min="3" max="8" width="20.7109375" style="297" customWidth="1"/>
    <col min="9" max="9" width="20.85546875" style="297" customWidth="1"/>
    <col min="10" max="10" width="11.85546875" style="297" bestFit="1" customWidth="1"/>
    <col min="11" max="11" width="11.42578125" style="297"/>
    <col min="12" max="12" width="11.85546875" style="297" bestFit="1" customWidth="1"/>
    <col min="13" max="256" width="11.42578125" style="297"/>
    <col min="257" max="257" width="4" style="297" customWidth="1"/>
    <col min="258" max="258" width="106.5703125" style="297" customWidth="1"/>
    <col min="259" max="264" width="20.7109375" style="297" customWidth="1"/>
    <col min="265" max="265" width="20.85546875" style="297" customWidth="1"/>
    <col min="266" max="266" width="11.85546875" style="297" bestFit="1" customWidth="1"/>
    <col min="267" max="267" width="11.42578125" style="297"/>
    <col min="268" max="268" width="11.85546875" style="297" bestFit="1" customWidth="1"/>
    <col min="269" max="512" width="11.42578125" style="297"/>
    <col min="513" max="513" width="4" style="297" customWidth="1"/>
    <col min="514" max="514" width="106.5703125" style="297" customWidth="1"/>
    <col min="515" max="520" width="20.7109375" style="297" customWidth="1"/>
    <col min="521" max="521" width="20.85546875" style="297" customWidth="1"/>
    <col min="522" max="522" width="11.85546875" style="297" bestFit="1" customWidth="1"/>
    <col min="523" max="523" width="11.42578125" style="297"/>
    <col min="524" max="524" width="11.85546875" style="297" bestFit="1" customWidth="1"/>
    <col min="525" max="768" width="11.42578125" style="297"/>
    <col min="769" max="769" width="4" style="297" customWidth="1"/>
    <col min="770" max="770" width="106.5703125" style="297" customWidth="1"/>
    <col min="771" max="776" width="20.7109375" style="297" customWidth="1"/>
    <col min="777" max="777" width="20.85546875" style="297" customWidth="1"/>
    <col min="778" max="778" width="11.85546875" style="297" bestFit="1" customWidth="1"/>
    <col min="779" max="779" width="11.42578125" style="297"/>
    <col min="780" max="780" width="11.85546875" style="297" bestFit="1" customWidth="1"/>
    <col min="781" max="1024" width="11.42578125" style="297"/>
    <col min="1025" max="1025" width="4" style="297" customWidth="1"/>
    <col min="1026" max="1026" width="106.5703125" style="297" customWidth="1"/>
    <col min="1027" max="1032" width="20.7109375" style="297" customWidth="1"/>
    <col min="1033" max="1033" width="20.85546875" style="297" customWidth="1"/>
    <col min="1034" max="1034" width="11.85546875" style="297" bestFit="1" customWidth="1"/>
    <col min="1035" max="1035" width="11.42578125" style="297"/>
    <col min="1036" max="1036" width="11.85546875" style="297" bestFit="1" customWidth="1"/>
    <col min="1037" max="1280" width="11.42578125" style="297"/>
    <col min="1281" max="1281" width="4" style="297" customWidth="1"/>
    <col min="1282" max="1282" width="106.5703125" style="297" customWidth="1"/>
    <col min="1283" max="1288" width="20.7109375" style="297" customWidth="1"/>
    <col min="1289" max="1289" width="20.85546875" style="297" customWidth="1"/>
    <col min="1290" max="1290" width="11.85546875" style="297" bestFit="1" customWidth="1"/>
    <col min="1291" max="1291" width="11.42578125" style="297"/>
    <col min="1292" max="1292" width="11.85546875" style="297" bestFit="1" customWidth="1"/>
    <col min="1293" max="1536" width="11.42578125" style="297"/>
    <col min="1537" max="1537" width="4" style="297" customWidth="1"/>
    <col min="1538" max="1538" width="106.5703125" style="297" customWidth="1"/>
    <col min="1539" max="1544" width="20.7109375" style="297" customWidth="1"/>
    <col min="1545" max="1545" width="20.85546875" style="297" customWidth="1"/>
    <col min="1546" max="1546" width="11.85546875" style="297" bestFit="1" customWidth="1"/>
    <col min="1547" max="1547" width="11.42578125" style="297"/>
    <col min="1548" max="1548" width="11.85546875" style="297" bestFit="1" customWidth="1"/>
    <col min="1549" max="1792" width="11.42578125" style="297"/>
    <col min="1793" max="1793" width="4" style="297" customWidth="1"/>
    <col min="1794" max="1794" width="106.5703125" style="297" customWidth="1"/>
    <col min="1795" max="1800" width="20.7109375" style="297" customWidth="1"/>
    <col min="1801" max="1801" width="20.85546875" style="297" customWidth="1"/>
    <col min="1802" max="1802" width="11.85546875" style="297" bestFit="1" customWidth="1"/>
    <col min="1803" max="1803" width="11.42578125" style="297"/>
    <col min="1804" max="1804" width="11.85546875" style="297" bestFit="1" customWidth="1"/>
    <col min="1805" max="2048" width="11.42578125" style="297"/>
    <col min="2049" max="2049" width="4" style="297" customWidth="1"/>
    <col min="2050" max="2050" width="106.5703125" style="297" customWidth="1"/>
    <col min="2051" max="2056" width="20.7109375" style="297" customWidth="1"/>
    <col min="2057" max="2057" width="20.85546875" style="297" customWidth="1"/>
    <col min="2058" max="2058" width="11.85546875" style="297" bestFit="1" customWidth="1"/>
    <col min="2059" max="2059" width="11.42578125" style="297"/>
    <col min="2060" max="2060" width="11.85546875" style="297" bestFit="1" customWidth="1"/>
    <col min="2061" max="2304" width="11.42578125" style="297"/>
    <col min="2305" max="2305" width="4" style="297" customWidth="1"/>
    <col min="2306" max="2306" width="106.5703125" style="297" customWidth="1"/>
    <col min="2307" max="2312" width="20.7109375" style="297" customWidth="1"/>
    <col min="2313" max="2313" width="20.85546875" style="297" customWidth="1"/>
    <col min="2314" max="2314" width="11.85546875" style="297" bestFit="1" customWidth="1"/>
    <col min="2315" max="2315" width="11.42578125" style="297"/>
    <col min="2316" max="2316" width="11.85546875" style="297" bestFit="1" customWidth="1"/>
    <col min="2317" max="2560" width="11.42578125" style="297"/>
    <col min="2561" max="2561" width="4" style="297" customWidth="1"/>
    <col min="2562" max="2562" width="106.5703125" style="297" customWidth="1"/>
    <col min="2563" max="2568" width="20.7109375" style="297" customWidth="1"/>
    <col min="2569" max="2569" width="20.85546875" style="297" customWidth="1"/>
    <col min="2570" max="2570" width="11.85546875" style="297" bestFit="1" customWidth="1"/>
    <col min="2571" max="2571" width="11.42578125" style="297"/>
    <col min="2572" max="2572" width="11.85546875" style="297" bestFit="1" customWidth="1"/>
    <col min="2573" max="2816" width="11.42578125" style="297"/>
    <col min="2817" max="2817" width="4" style="297" customWidth="1"/>
    <col min="2818" max="2818" width="106.5703125" style="297" customWidth="1"/>
    <col min="2819" max="2824" width="20.7109375" style="297" customWidth="1"/>
    <col min="2825" max="2825" width="20.85546875" style="297" customWidth="1"/>
    <col min="2826" max="2826" width="11.85546875" style="297" bestFit="1" customWidth="1"/>
    <col min="2827" max="2827" width="11.42578125" style="297"/>
    <col min="2828" max="2828" width="11.85546875" style="297" bestFit="1" customWidth="1"/>
    <col min="2829" max="3072" width="11.42578125" style="297"/>
    <col min="3073" max="3073" width="4" style="297" customWidth="1"/>
    <col min="3074" max="3074" width="106.5703125" style="297" customWidth="1"/>
    <col min="3075" max="3080" width="20.7109375" style="297" customWidth="1"/>
    <col min="3081" max="3081" width="20.85546875" style="297" customWidth="1"/>
    <col min="3082" max="3082" width="11.85546875" style="297" bestFit="1" customWidth="1"/>
    <col min="3083" max="3083" width="11.42578125" style="297"/>
    <col min="3084" max="3084" width="11.85546875" style="297" bestFit="1" customWidth="1"/>
    <col min="3085" max="3328" width="11.42578125" style="297"/>
    <col min="3329" max="3329" width="4" style="297" customWidth="1"/>
    <col min="3330" max="3330" width="106.5703125" style="297" customWidth="1"/>
    <col min="3331" max="3336" width="20.7109375" style="297" customWidth="1"/>
    <col min="3337" max="3337" width="20.85546875" style="297" customWidth="1"/>
    <col min="3338" max="3338" width="11.85546875" style="297" bestFit="1" customWidth="1"/>
    <col min="3339" max="3339" width="11.42578125" style="297"/>
    <col min="3340" max="3340" width="11.85546875" style="297" bestFit="1" customWidth="1"/>
    <col min="3341" max="3584" width="11.42578125" style="297"/>
    <col min="3585" max="3585" width="4" style="297" customWidth="1"/>
    <col min="3586" max="3586" width="106.5703125" style="297" customWidth="1"/>
    <col min="3587" max="3592" width="20.7109375" style="297" customWidth="1"/>
    <col min="3593" max="3593" width="20.85546875" style="297" customWidth="1"/>
    <col min="3594" max="3594" width="11.85546875" style="297" bestFit="1" customWidth="1"/>
    <col min="3595" max="3595" width="11.42578125" style="297"/>
    <col min="3596" max="3596" width="11.85546875" style="297" bestFit="1" customWidth="1"/>
    <col min="3597" max="3840" width="11.42578125" style="297"/>
    <col min="3841" max="3841" width="4" style="297" customWidth="1"/>
    <col min="3842" max="3842" width="106.5703125" style="297" customWidth="1"/>
    <col min="3843" max="3848" width="20.7109375" style="297" customWidth="1"/>
    <col min="3849" max="3849" width="20.85546875" style="297" customWidth="1"/>
    <col min="3850" max="3850" width="11.85546875" style="297" bestFit="1" customWidth="1"/>
    <col min="3851" max="3851" width="11.42578125" style="297"/>
    <col min="3852" max="3852" width="11.85546875" style="297" bestFit="1" customWidth="1"/>
    <col min="3853" max="4096" width="11.42578125" style="297"/>
    <col min="4097" max="4097" width="4" style="297" customWidth="1"/>
    <col min="4098" max="4098" width="106.5703125" style="297" customWidth="1"/>
    <col min="4099" max="4104" width="20.7109375" style="297" customWidth="1"/>
    <col min="4105" max="4105" width="20.85546875" style="297" customWidth="1"/>
    <col min="4106" max="4106" width="11.85546875" style="297" bestFit="1" customWidth="1"/>
    <col min="4107" max="4107" width="11.42578125" style="297"/>
    <col min="4108" max="4108" width="11.85546875" style="297" bestFit="1" customWidth="1"/>
    <col min="4109" max="4352" width="11.42578125" style="297"/>
    <col min="4353" max="4353" width="4" style="297" customWidth="1"/>
    <col min="4354" max="4354" width="106.5703125" style="297" customWidth="1"/>
    <col min="4355" max="4360" width="20.7109375" style="297" customWidth="1"/>
    <col min="4361" max="4361" width="20.85546875" style="297" customWidth="1"/>
    <col min="4362" max="4362" width="11.85546875" style="297" bestFit="1" customWidth="1"/>
    <col min="4363" max="4363" width="11.42578125" style="297"/>
    <col min="4364" max="4364" width="11.85546875" style="297" bestFit="1" customWidth="1"/>
    <col min="4365" max="4608" width="11.42578125" style="297"/>
    <col min="4609" max="4609" width="4" style="297" customWidth="1"/>
    <col min="4610" max="4610" width="106.5703125" style="297" customWidth="1"/>
    <col min="4611" max="4616" width="20.7109375" style="297" customWidth="1"/>
    <col min="4617" max="4617" width="20.85546875" style="297" customWidth="1"/>
    <col min="4618" max="4618" width="11.85546875" style="297" bestFit="1" customWidth="1"/>
    <col min="4619" max="4619" width="11.42578125" style="297"/>
    <col min="4620" max="4620" width="11.85546875" style="297" bestFit="1" customWidth="1"/>
    <col min="4621" max="4864" width="11.42578125" style="297"/>
    <col min="4865" max="4865" width="4" style="297" customWidth="1"/>
    <col min="4866" max="4866" width="106.5703125" style="297" customWidth="1"/>
    <col min="4867" max="4872" width="20.7109375" style="297" customWidth="1"/>
    <col min="4873" max="4873" width="20.85546875" style="297" customWidth="1"/>
    <col min="4874" max="4874" width="11.85546875" style="297" bestFit="1" customWidth="1"/>
    <col min="4875" max="4875" width="11.42578125" style="297"/>
    <col min="4876" max="4876" width="11.85546875" style="297" bestFit="1" customWidth="1"/>
    <col min="4877" max="5120" width="11.42578125" style="297"/>
    <col min="5121" max="5121" width="4" style="297" customWidth="1"/>
    <col min="5122" max="5122" width="106.5703125" style="297" customWidth="1"/>
    <col min="5123" max="5128" width="20.7109375" style="297" customWidth="1"/>
    <col min="5129" max="5129" width="20.85546875" style="297" customWidth="1"/>
    <col min="5130" max="5130" width="11.85546875" style="297" bestFit="1" customWidth="1"/>
    <col min="5131" max="5131" width="11.42578125" style="297"/>
    <col min="5132" max="5132" width="11.85546875" style="297" bestFit="1" customWidth="1"/>
    <col min="5133" max="5376" width="11.42578125" style="297"/>
    <col min="5377" max="5377" width="4" style="297" customWidth="1"/>
    <col min="5378" max="5378" width="106.5703125" style="297" customWidth="1"/>
    <col min="5379" max="5384" width="20.7109375" style="297" customWidth="1"/>
    <col min="5385" max="5385" width="20.85546875" style="297" customWidth="1"/>
    <col min="5386" max="5386" width="11.85546875" style="297" bestFit="1" customWidth="1"/>
    <col min="5387" max="5387" width="11.42578125" style="297"/>
    <col min="5388" max="5388" width="11.85546875" style="297" bestFit="1" customWidth="1"/>
    <col min="5389" max="5632" width="11.42578125" style="297"/>
    <col min="5633" max="5633" width="4" style="297" customWidth="1"/>
    <col min="5634" max="5634" width="106.5703125" style="297" customWidth="1"/>
    <col min="5635" max="5640" width="20.7109375" style="297" customWidth="1"/>
    <col min="5641" max="5641" width="20.85546875" style="297" customWidth="1"/>
    <col min="5642" max="5642" width="11.85546875" style="297" bestFit="1" customWidth="1"/>
    <col min="5643" max="5643" width="11.42578125" style="297"/>
    <col min="5644" max="5644" width="11.85546875" style="297" bestFit="1" customWidth="1"/>
    <col min="5645" max="5888" width="11.42578125" style="297"/>
    <col min="5889" max="5889" width="4" style="297" customWidth="1"/>
    <col min="5890" max="5890" width="106.5703125" style="297" customWidth="1"/>
    <col min="5891" max="5896" width="20.7109375" style="297" customWidth="1"/>
    <col min="5897" max="5897" width="20.85546875" style="297" customWidth="1"/>
    <col min="5898" max="5898" width="11.85546875" style="297" bestFit="1" customWidth="1"/>
    <col min="5899" max="5899" width="11.42578125" style="297"/>
    <col min="5900" max="5900" width="11.85546875" style="297" bestFit="1" customWidth="1"/>
    <col min="5901" max="6144" width="11.42578125" style="297"/>
    <col min="6145" max="6145" width="4" style="297" customWidth="1"/>
    <col min="6146" max="6146" width="106.5703125" style="297" customWidth="1"/>
    <col min="6147" max="6152" width="20.7109375" style="297" customWidth="1"/>
    <col min="6153" max="6153" width="20.85546875" style="297" customWidth="1"/>
    <col min="6154" max="6154" width="11.85546875" style="297" bestFit="1" customWidth="1"/>
    <col min="6155" max="6155" width="11.42578125" style="297"/>
    <col min="6156" max="6156" width="11.85546875" style="297" bestFit="1" customWidth="1"/>
    <col min="6157" max="6400" width="11.42578125" style="297"/>
    <col min="6401" max="6401" width="4" style="297" customWidth="1"/>
    <col min="6402" max="6402" width="106.5703125" style="297" customWidth="1"/>
    <col min="6403" max="6408" width="20.7109375" style="297" customWidth="1"/>
    <col min="6409" max="6409" width="20.85546875" style="297" customWidth="1"/>
    <col min="6410" max="6410" width="11.85546875" style="297" bestFit="1" customWidth="1"/>
    <col min="6411" max="6411" width="11.42578125" style="297"/>
    <col min="6412" max="6412" width="11.85546875" style="297" bestFit="1" customWidth="1"/>
    <col min="6413" max="6656" width="11.42578125" style="297"/>
    <col min="6657" max="6657" width="4" style="297" customWidth="1"/>
    <col min="6658" max="6658" width="106.5703125" style="297" customWidth="1"/>
    <col min="6659" max="6664" width="20.7109375" style="297" customWidth="1"/>
    <col min="6665" max="6665" width="20.85546875" style="297" customWidth="1"/>
    <col min="6666" max="6666" width="11.85546875" style="297" bestFit="1" customWidth="1"/>
    <col min="6667" max="6667" width="11.42578125" style="297"/>
    <col min="6668" max="6668" width="11.85546875" style="297" bestFit="1" customWidth="1"/>
    <col min="6669" max="6912" width="11.42578125" style="297"/>
    <col min="6913" max="6913" width="4" style="297" customWidth="1"/>
    <col min="6914" max="6914" width="106.5703125" style="297" customWidth="1"/>
    <col min="6915" max="6920" width="20.7109375" style="297" customWidth="1"/>
    <col min="6921" max="6921" width="20.85546875" style="297" customWidth="1"/>
    <col min="6922" max="6922" width="11.85546875" style="297" bestFit="1" customWidth="1"/>
    <col min="6923" max="6923" width="11.42578125" style="297"/>
    <col min="6924" max="6924" width="11.85546875" style="297" bestFit="1" customWidth="1"/>
    <col min="6925" max="7168" width="11.42578125" style="297"/>
    <col min="7169" max="7169" width="4" style="297" customWidth="1"/>
    <col min="7170" max="7170" width="106.5703125" style="297" customWidth="1"/>
    <col min="7171" max="7176" width="20.7109375" style="297" customWidth="1"/>
    <col min="7177" max="7177" width="20.85546875" style="297" customWidth="1"/>
    <col min="7178" max="7178" width="11.85546875" style="297" bestFit="1" customWidth="1"/>
    <col min="7179" max="7179" width="11.42578125" style="297"/>
    <col min="7180" max="7180" width="11.85546875" style="297" bestFit="1" customWidth="1"/>
    <col min="7181" max="7424" width="11.42578125" style="297"/>
    <col min="7425" max="7425" width="4" style="297" customWidth="1"/>
    <col min="7426" max="7426" width="106.5703125" style="297" customWidth="1"/>
    <col min="7427" max="7432" width="20.7109375" style="297" customWidth="1"/>
    <col min="7433" max="7433" width="20.85546875" style="297" customWidth="1"/>
    <col min="7434" max="7434" width="11.85546875" style="297" bestFit="1" customWidth="1"/>
    <col min="7435" max="7435" width="11.42578125" style="297"/>
    <col min="7436" max="7436" width="11.85546875" style="297" bestFit="1" customWidth="1"/>
    <col min="7437" max="7680" width="11.42578125" style="297"/>
    <col min="7681" max="7681" width="4" style="297" customWidth="1"/>
    <col min="7682" max="7682" width="106.5703125" style="297" customWidth="1"/>
    <col min="7683" max="7688" width="20.7109375" style="297" customWidth="1"/>
    <col min="7689" max="7689" width="20.85546875" style="297" customWidth="1"/>
    <col min="7690" max="7690" width="11.85546875" style="297" bestFit="1" customWidth="1"/>
    <col min="7691" max="7691" width="11.42578125" style="297"/>
    <col min="7692" max="7692" width="11.85546875" style="297" bestFit="1" customWidth="1"/>
    <col min="7693" max="7936" width="11.42578125" style="297"/>
    <col min="7937" max="7937" width="4" style="297" customWidth="1"/>
    <col min="7938" max="7938" width="106.5703125" style="297" customWidth="1"/>
    <col min="7939" max="7944" width="20.7109375" style="297" customWidth="1"/>
    <col min="7945" max="7945" width="20.85546875" style="297" customWidth="1"/>
    <col min="7946" max="7946" width="11.85546875" style="297" bestFit="1" customWidth="1"/>
    <col min="7947" max="7947" width="11.42578125" style="297"/>
    <col min="7948" max="7948" width="11.85546875" style="297" bestFit="1" customWidth="1"/>
    <col min="7949" max="8192" width="11.42578125" style="297"/>
    <col min="8193" max="8193" width="4" style="297" customWidth="1"/>
    <col min="8194" max="8194" width="106.5703125" style="297" customWidth="1"/>
    <col min="8195" max="8200" width="20.7109375" style="297" customWidth="1"/>
    <col min="8201" max="8201" width="20.85546875" style="297" customWidth="1"/>
    <col min="8202" max="8202" width="11.85546875" style="297" bestFit="1" customWidth="1"/>
    <col min="8203" max="8203" width="11.42578125" style="297"/>
    <col min="8204" max="8204" width="11.85546875" style="297" bestFit="1" customWidth="1"/>
    <col min="8205" max="8448" width="11.42578125" style="297"/>
    <col min="8449" max="8449" width="4" style="297" customWidth="1"/>
    <col min="8450" max="8450" width="106.5703125" style="297" customWidth="1"/>
    <col min="8451" max="8456" width="20.7109375" style="297" customWidth="1"/>
    <col min="8457" max="8457" width="20.85546875" style="297" customWidth="1"/>
    <col min="8458" max="8458" width="11.85546875" style="297" bestFit="1" customWidth="1"/>
    <col min="8459" max="8459" width="11.42578125" style="297"/>
    <col min="8460" max="8460" width="11.85546875" style="297" bestFit="1" customWidth="1"/>
    <col min="8461" max="8704" width="11.42578125" style="297"/>
    <col min="8705" max="8705" width="4" style="297" customWidth="1"/>
    <col min="8706" max="8706" width="106.5703125" style="297" customWidth="1"/>
    <col min="8707" max="8712" width="20.7109375" style="297" customWidth="1"/>
    <col min="8713" max="8713" width="20.85546875" style="297" customWidth="1"/>
    <col min="8714" max="8714" width="11.85546875" style="297" bestFit="1" customWidth="1"/>
    <col min="8715" max="8715" width="11.42578125" style="297"/>
    <col min="8716" max="8716" width="11.85546875" style="297" bestFit="1" customWidth="1"/>
    <col min="8717" max="8960" width="11.42578125" style="297"/>
    <col min="8961" max="8961" width="4" style="297" customWidth="1"/>
    <col min="8962" max="8962" width="106.5703125" style="297" customWidth="1"/>
    <col min="8963" max="8968" width="20.7109375" style="297" customWidth="1"/>
    <col min="8969" max="8969" width="20.85546875" style="297" customWidth="1"/>
    <col min="8970" max="8970" width="11.85546875" style="297" bestFit="1" customWidth="1"/>
    <col min="8971" max="8971" width="11.42578125" style="297"/>
    <col min="8972" max="8972" width="11.85546875" style="297" bestFit="1" customWidth="1"/>
    <col min="8973" max="9216" width="11.42578125" style="297"/>
    <col min="9217" max="9217" width="4" style="297" customWidth="1"/>
    <col min="9218" max="9218" width="106.5703125" style="297" customWidth="1"/>
    <col min="9219" max="9224" width="20.7109375" style="297" customWidth="1"/>
    <col min="9225" max="9225" width="20.85546875" style="297" customWidth="1"/>
    <col min="9226" max="9226" width="11.85546875" style="297" bestFit="1" customWidth="1"/>
    <col min="9227" max="9227" width="11.42578125" style="297"/>
    <col min="9228" max="9228" width="11.85546875" style="297" bestFit="1" customWidth="1"/>
    <col min="9229" max="9472" width="11.42578125" style="297"/>
    <col min="9473" max="9473" width="4" style="297" customWidth="1"/>
    <col min="9474" max="9474" width="106.5703125" style="297" customWidth="1"/>
    <col min="9475" max="9480" width="20.7109375" style="297" customWidth="1"/>
    <col min="9481" max="9481" width="20.85546875" style="297" customWidth="1"/>
    <col min="9482" max="9482" width="11.85546875" style="297" bestFit="1" customWidth="1"/>
    <col min="9483" max="9483" width="11.42578125" style="297"/>
    <col min="9484" max="9484" width="11.85546875" style="297" bestFit="1" customWidth="1"/>
    <col min="9485" max="9728" width="11.42578125" style="297"/>
    <col min="9729" max="9729" width="4" style="297" customWidth="1"/>
    <col min="9730" max="9730" width="106.5703125" style="297" customWidth="1"/>
    <col min="9731" max="9736" width="20.7109375" style="297" customWidth="1"/>
    <col min="9737" max="9737" width="20.85546875" style="297" customWidth="1"/>
    <col min="9738" max="9738" width="11.85546875" style="297" bestFit="1" customWidth="1"/>
    <col min="9739" max="9739" width="11.42578125" style="297"/>
    <col min="9740" max="9740" width="11.85546875" style="297" bestFit="1" customWidth="1"/>
    <col min="9741" max="9984" width="11.42578125" style="297"/>
    <col min="9985" max="9985" width="4" style="297" customWidth="1"/>
    <col min="9986" max="9986" width="106.5703125" style="297" customWidth="1"/>
    <col min="9987" max="9992" width="20.7109375" style="297" customWidth="1"/>
    <col min="9993" max="9993" width="20.85546875" style="297" customWidth="1"/>
    <col min="9994" max="9994" width="11.85546875" style="297" bestFit="1" customWidth="1"/>
    <col min="9995" max="9995" width="11.42578125" style="297"/>
    <col min="9996" max="9996" width="11.85546875" style="297" bestFit="1" customWidth="1"/>
    <col min="9997" max="10240" width="11.42578125" style="297"/>
    <col min="10241" max="10241" width="4" style="297" customWidth="1"/>
    <col min="10242" max="10242" width="106.5703125" style="297" customWidth="1"/>
    <col min="10243" max="10248" width="20.7109375" style="297" customWidth="1"/>
    <col min="10249" max="10249" width="20.85546875" style="297" customWidth="1"/>
    <col min="10250" max="10250" width="11.85546875" style="297" bestFit="1" customWidth="1"/>
    <col min="10251" max="10251" width="11.42578125" style="297"/>
    <col min="10252" max="10252" width="11.85546875" style="297" bestFit="1" customWidth="1"/>
    <col min="10253" max="10496" width="11.42578125" style="297"/>
    <col min="10497" max="10497" width="4" style="297" customWidth="1"/>
    <col min="10498" max="10498" width="106.5703125" style="297" customWidth="1"/>
    <col min="10499" max="10504" width="20.7109375" style="297" customWidth="1"/>
    <col min="10505" max="10505" width="20.85546875" style="297" customWidth="1"/>
    <col min="10506" max="10506" width="11.85546875" style="297" bestFit="1" customWidth="1"/>
    <col min="10507" max="10507" width="11.42578125" style="297"/>
    <col min="10508" max="10508" width="11.85546875" style="297" bestFit="1" customWidth="1"/>
    <col min="10509" max="10752" width="11.42578125" style="297"/>
    <col min="10753" max="10753" width="4" style="297" customWidth="1"/>
    <col min="10754" max="10754" width="106.5703125" style="297" customWidth="1"/>
    <col min="10755" max="10760" width="20.7109375" style="297" customWidth="1"/>
    <col min="10761" max="10761" width="20.85546875" style="297" customWidth="1"/>
    <col min="10762" max="10762" width="11.85546875" style="297" bestFit="1" customWidth="1"/>
    <col min="10763" max="10763" width="11.42578125" style="297"/>
    <col min="10764" max="10764" width="11.85546875" style="297" bestFit="1" customWidth="1"/>
    <col min="10765" max="11008" width="11.42578125" style="297"/>
    <col min="11009" max="11009" width="4" style="297" customWidth="1"/>
    <col min="11010" max="11010" width="106.5703125" style="297" customWidth="1"/>
    <col min="11011" max="11016" width="20.7109375" style="297" customWidth="1"/>
    <col min="11017" max="11017" width="20.85546875" style="297" customWidth="1"/>
    <col min="11018" max="11018" width="11.85546875" style="297" bestFit="1" customWidth="1"/>
    <col min="11019" max="11019" width="11.42578125" style="297"/>
    <col min="11020" max="11020" width="11.85546875" style="297" bestFit="1" customWidth="1"/>
    <col min="11021" max="11264" width="11.42578125" style="297"/>
    <col min="11265" max="11265" width="4" style="297" customWidth="1"/>
    <col min="11266" max="11266" width="106.5703125" style="297" customWidth="1"/>
    <col min="11267" max="11272" width="20.7109375" style="297" customWidth="1"/>
    <col min="11273" max="11273" width="20.85546875" style="297" customWidth="1"/>
    <col min="11274" max="11274" width="11.85546875" style="297" bestFit="1" customWidth="1"/>
    <col min="11275" max="11275" width="11.42578125" style="297"/>
    <col min="11276" max="11276" width="11.85546875" style="297" bestFit="1" customWidth="1"/>
    <col min="11277" max="11520" width="11.42578125" style="297"/>
    <col min="11521" max="11521" width="4" style="297" customWidth="1"/>
    <col min="11522" max="11522" width="106.5703125" style="297" customWidth="1"/>
    <col min="11523" max="11528" width="20.7109375" style="297" customWidth="1"/>
    <col min="11529" max="11529" width="20.85546875" style="297" customWidth="1"/>
    <col min="11530" max="11530" width="11.85546875" style="297" bestFit="1" customWidth="1"/>
    <col min="11531" max="11531" width="11.42578125" style="297"/>
    <col min="11532" max="11532" width="11.85546875" style="297" bestFit="1" customWidth="1"/>
    <col min="11533" max="11776" width="11.42578125" style="297"/>
    <col min="11777" max="11777" width="4" style="297" customWidth="1"/>
    <col min="11778" max="11778" width="106.5703125" style="297" customWidth="1"/>
    <col min="11779" max="11784" width="20.7109375" style="297" customWidth="1"/>
    <col min="11785" max="11785" width="20.85546875" style="297" customWidth="1"/>
    <col min="11786" max="11786" width="11.85546875" style="297" bestFit="1" customWidth="1"/>
    <col min="11787" max="11787" width="11.42578125" style="297"/>
    <col min="11788" max="11788" width="11.85546875" style="297" bestFit="1" customWidth="1"/>
    <col min="11789" max="12032" width="11.42578125" style="297"/>
    <col min="12033" max="12033" width="4" style="297" customWidth="1"/>
    <col min="12034" max="12034" width="106.5703125" style="297" customWidth="1"/>
    <col min="12035" max="12040" width="20.7109375" style="297" customWidth="1"/>
    <col min="12041" max="12041" width="20.85546875" style="297" customWidth="1"/>
    <col min="12042" max="12042" width="11.85546875" style="297" bestFit="1" customWidth="1"/>
    <col min="12043" max="12043" width="11.42578125" style="297"/>
    <col min="12044" max="12044" width="11.85546875" style="297" bestFit="1" customWidth="1"/>
    <col min="12045" max="12288" width="11.42578125" style="297"/>
    <col min="12289" max="12289" width="4" style="297" customWidth="1"/>
    <col min="12290" max="12290" width="106.5703125" style="297" customWidth="1"/>
    <col min="12291" max="12296" width="20.7109375" style="297" customWidth="1"/>
    <col min="12297" max="12297" width="20.85546875" style="297" customWidth="1"/>
    <col min="12298" max="12298" width="11.85546875" style="297" bestFit="1" customWidth="1"/>
    <col min="12299" max="12299" width="11.42578125" style="297"/>
    <col min="12300" max="12300" width="11.85546875" style="297" bestFit="1" customWidth="1"/>
    <col min="12301" max="12544" width="11.42578125" style="297"/>
    <col min="12545" max="12545" width="4" style="297" customWidth="1"/>
    <col min="12546" max="12546" width="106.5703125" style="297" customWidth="1"/>
    <col min="12547" max="12552" width="20.7109375" style="297" customWidth="1"/>
    <col min="12553" max="12553" width="20.85546875" style="297" customWidth="1"/>
    <col min="12554" max="12554" width="11.85546875" style="297" bestFit="1" customWidth="1"/>
    <col min="12555" max="12555" width="11.42578125" style="297"/>
    <col min="12556" max="12556" width="11.85546875" style="297" bestFit="1" customWidth="1"/>
    <col min="12557" max="12800" width="11.42578125" style="297"/>
    <col min="12801" max="12801" width="4" style="297" customWidth="1"/>
    <col min="12802" max="12802" width="106.5703125" style="297" customWidth="1"/>
    <col min="12803" max="12808" width="20.7109375" style="297" customWidth="1"/>
    <col min="12809" max="12809" width="20.85546875" style="297" customWidth="1"/>
    <col min="12810" max="12810" width="11.85546875" style="297" bestFit="1" customWidth="1"/>
    <col min="12811" max="12811" width="11.42578125" style="297"/>
    <col min="12812" max="12812" width="11.85546875" style="297" bestFit="1" customWidth="1"/>
    <col min="12813" max="13056" width="11.42578125" style="297"/>
    <col min="13057" max="13057" width="4" style="297" customWidth="1"/>
    <col min="13058" max="13058" width="106.5703125" style="297" customWidth="1"/>
    <col min="13059" max="13064" width="20.7109375" style="297" customWidth="1"/>
    <col min="13065" max="13065" width="20.85546875" style="297" customWidth="1"/>
    <col min="13066" max="13066" width="11.85546875" style="297" bestFit="1" customWidth="1"/>
    <col min="13067" max="13067" width="11.42578125" style="297"/>
    <col min="13068" max="13068" width="11.85546875" style="297" bestFit="1" customWidth="1"/>
    <col min="13069" max="13312" width="11.42578125" style="297"/>
    <col min="13313" max="13313" width="4" style="297" customWidth="1"/>
    <col min="13314" max="13314" width="106.5703125" style="297" customWidth="1"/>
    <col min="13315" max="13320" width="20.7109375" style="297" customWidth="1"/>
    <col min="13321" max="13321" width="20.85546875" style="297" customWidth="1"/>
    <col min="13322" max="13322" width="11.85546875" style="297" bestFit="1" customWidth="1"/>
    <col min="13323" max="13323" width="11.42578125" style="297"/>
    <col min="13324" max="13324" width="11.85546875" style="297" bestFit="1" customWidth="1"/>
    <col min="13325" max="13568" width="11.42578125" style="297"/>
    <col min="13569" max="13569" width="4" style="297" customWidth="1"/>
    <col min="13570" max="13570" width="106.5703125" style="297" customWidth="1"/>
    <col min="13571" max="13576" width="20.7109375" style="297" customWidth="1"/>
    <col min="13577" max="13577" width="20.85546875" style="297" customWidth="1"/>
    <col min="13578" max="13578" width="11.85546875" style="297" bestFit="1" customWidth="1"/>
    <col min="13579" max="13579" width="11.42578125" style="297"/>
    <col min="13580" max="13580" width="11.85546875" style="297" bestFit="1" customWidth="1"/>
    <col min="13581" max="13824" width="11.42578125" style="297"/>
    <col min="13825" max="13825" width="4" style="297" customWidth="1"/>
    <col min="13826" max="13826" width="106.5703125" style="297" customWidth="1"/>
    <col min="13827" max="13832" width="20.7109375" style="297" customWidth="1"/>
    <col min="13833" max="13833" width="20.85546875" style="297" customWidth="1"/>
    <col min="13834" max="13834" width="11.85546875" style="297" bestFit="1" customWidth="1"/>
    <col min="13835" max="13835" width="11.42578125" style="297"/>
    <col min="13836" max="13836" width="11.85546875" style="297" bestFit="1" customWidth="1"/>
    <col min="13837" max="14080" width="11.42578125" style="297"/>
    <col min="14081" max="14081" width="4" style="297" customWidth="1"/>
    <col min="14082" max="14082" width="106.5703125" style="297" customWidth="1"/>
    <col min="14083" max="14088" width="20.7109375" style="297" customWidth="1"/>
    <col min="14089" max="14089" width="20.85546875" style="297" customWidth="1"/>
    <col min="14090" max="14090" width="11.85546875" style="297" bestFit="1" customWidth="1"/>
    <col min="14091" max="14091" width="11.42578125" style="297"/>
    <col min="14092" max="14092" width="11.85546875" style="297" bestFit="1" customWidth="1"/>
    <col min="14093" max="14336" width="11.42578125" style="297"/>
    <col min="14337" max="14337" width="4" style="297" customWidth="1"/>
    <col min="14338" max="14338" width="106.5703125" style="297" customWidth="1"/>
    <col min="14339" max="14344" width="20.7109375" style="297" customWidth="1"/>
    <col min="14345" max="14345" width="20.85546875" style="297" customWidth="1"/>
    <col min="14346" max="14346" width="11.85546875" style="297" bestFit="1" customWidth="1"/>
    <col min="14347" max="14347" width="11.42578125" style="297"/>
    <col min="14348" max="14348" width="11.85546875" style="297" bestFit="1" customWidth="1"/>
    <col min="14349" max="14592" width="11.42578125" style="297"/>
    <col min="14593" max="14593" width="4" style="297" customWidth="1"/>
    <col min="14594" max="14594" width="106.5703125" style="297" customWidth="1"/>
    <col min="14595" max="14600" width="20.7109375" style="297" customWidth="1"/>
    <col min="14601" max="14601" width="20.85546875" style="297" customWidth="1"/>
    <col min="14602" max="14602" width="11.85546875" style="297" bestFit="1" customWidth="1"/>
    <col min="14603" max="14603" width="11.42578125" style="297"/>
    <col min="14604" max="14604" width="11.85546875" style="297" bestFit="1" customWidth="1"/>
    <col min="14605" max="14848" width="11.42578125" style="297"/>
    <col min="14849" max="14849" width="4" style="297" customWidth="1"/>
    <col min="14850" max="14850" width="106.5703125" style="297" customWidth="1"/>
    <col min="14851" max="14856" width="20.7109375" style="297" customWidth="1"/>
    <col min="14857" max="14857" width="20.85546875" style="297" customWidth="1"/>
    <col min="14858" max="14858" width="11.85546875" style="297" bestFit="1" customWidth="1"/>
    <col min="14859" max="14859" width="11.42578125" style="297"/>
    <col min="14860" max="14860" width="11.85546875" style="297" bestFit="1" customWidth="1"/>
    <col min="14861" max="15104" width="11.42578125" style="297"/>
    <col min="15105" max="15105" width="4" style="297" customWidth="1"/>
    <col min="15106" max="15106" width="106.5703125" style="297" customWidth="1"/>
    <col min="15107" max="15112" width="20.7109375" style="297" customWidth="1"/>
    <col min="15113" max="15113" width="20.85546875" style="297" customWidth="1"/>
    <col min="15114" max="15114" width="11.85546875" style="297" bestFit="1" customWidth="1"/>
    <col min="15115" max="15115" width="11.42578125" style="297"/>
    <col min="15116" max="15116" width="11.85546875" style="297" bestFit="1" customWidth="1"/>
    <col min="15117" max="15360" width="11.42578125" style="297"/>
    <col min="15361" max="15361" width="4" style="297" customWidth="1"/>
    <col min="15362" max="15362" width="106.5703125" style="297" customWidth="1"/>
    <col min="15363" max="15368" width="20.7109375" style="297" customWidth="1"/>
    <col min="15369" max="15369" width="20.85546875" style="297" customWidth="1"/>
    <col min="15370" max="15370" width="11.85546875" style="297" bestFit="1" customWidth="1"/>
    <col min="15371" max="15371" width="11.42578125" style="297"/>
    <col min="15372" max="15372" width="11.85546875" style="297" bestFit="1" customWidth="1"/>
    <col min="15373" max="15616" width="11.42578125" style="297"/>
    <col min="15617" max="15617" width="4" style="297" customWidth="1"/>
    <col min="15618" max="15618" width="106.5703125" style="297" customWidth="1"/>
    <col min="15619" max="15624" width="20.7109375" style="297" customWidth="1"/>
    <col min="15625" max="15625" width="20.85546875" style="297" customWidth="1"/>
    <col min="15626" max="15626" width="11.85546875" style="297" bestFit="1" customWidth="1"/>
    <col min="15627" max="15627" width="11.42578125" style="297"/>
    <col min="15628" max="15628" width="11.85546875" style="297" bestFit="1" customWidth="1"/>
    <col min="15629" max="15872" width="11.42578125" style="297"/>
    <col min="15873" max="15873" width="4" style="297" customWidth="1"/>
    <col min="15874" max="15874" width="106.5703125" style="297" customWidth="1"/>
    <col min="15875" max="15880" width="20.7109375" style="297" customWidth="1"/>
    <col min="15881" max="15881" width="20.85546875" style="297" customWidth="1"/>
    <col min="15882" max="15882" width="11.85546875" style="297" bestFit="1" customWidth="1"/>
    <col min="15883" max="15883" width="11.42578125" style="297"/>
    <col min="15884" max="15884" width="11.85546875" style="297" bestFit="1" customWidth="1"/>
    <col min="15885" max="16128" width="11.42578125" style="297"/>
    <col min="16129" max="16129" width="4" style="297" customWidth="1"/>
    <col min="16130" max="16130" width="106.5703125" style="297" customWidth="1"/>
    <col min="16131" max="16136" width="20.7109375" style="297" customWidth="1"/>
    <col min="16137" max="16137" width="20.85546875" style="297" customWidth="1"/>
    <col min="16138" max="16138" width="11.85546875" style="297" bestFit="1" customWidth="1"/>
    <col min="16139" max="16139" width="11.42578125" style="297"/>
    <col min="16140" max="16140" width="11.85546875" style="297" bestFit="1" customWidth="1"/>
    <col min="16141" max="16384" width="11.42578125" style="297"/>
  </cols>
  <sheetData>
    <row r="1" spans="1:9" ht="18" x14ac:dyDescent="0.25">
      <c r="A1" s="539" t="s">
        <v>34</v>
      </c>
      <c r="B1" s="540"/>
      <c r="C1" s="540"/>
      <c r="D1" s="540"/>
      <c r="E1" s="540"/>
      <c r="F1" s="540"/>
      <c r="G1" s="540"/>
      <c r="H1" s="540"/>
      <c r="I1" s="541"/>
    </row>
    <row r="2" spans="1:9" ht="18" x14ac:dyDescent="0.25">
      <c r="A2" s="542" t="s">
        <v>35</v>
      </c>
      <c r="B2" s="543"/>
      <c r="C2" s="543"/>
      <c r="D2" s="543"/>
      <c r="E2" s="543"/>
      <c r="F2" s="543"/>
      <c r="G2" s="543"/>
      <c r="H2" s="543"/>
      <c r="I2" s="544"/>
    </row>
    <row r="3" spans="1:9" ht="18" x14ac:dyDescent="0.25">
      <c r="A3" s="542" t="s">
        <v>36</v>
      </c>
      <c r="B3" s="543"/>
      <c r="C3" s="543"/>
      <c r="D3" s="543"/>
      <c r="E3" s="543"/>
      <c r="F3" s="543"/>
      <c r="G3" s="543"/>
      <c r="H3" s="543"/>
      <c r="I3" s="544"/>
    </row>
    <row r="4" spans="1:9" ht="18.75" thickBot="1" x14ac:dyDescent="0.3">
      <c r="A4" s="545" t="s">
        <v>322</v>
      </c>
      <c r="B4" s="546"/>
      <c r="C4" s="546"/>
      <c r="D4" s="546"/>
      <c r="E4" s="546"/>
      <c r="F4" s="546"/>
      <c r="G4" s="546"/>
      <c r="H4" s="546"/>
      <c r="I4" s="547"/>
    </row>
    <row r="5" spans="1:9" ht="15.75" thickBot="1" x14ac:dyDescent="0.3">
      <c r="A5" s="236"/>
      <c r="B5" s="236"/>
      <c r="C5" s="236"/>
      <c r="D5" s="236"/>
      <c r="E5" s="236"/>
      <c r="F5" s="236"/>
      <c r="G5" s="236"/>
      <c r="H5" s="236"/>
      <c r="I5" s="236"/>
    </row>
    <row r="6" spans="1:9" ht="60" customHeight="1" x14ac:dyDescent="0.25">
      <c r="A6" s="552" t="s">
        <v>41</v>
      </c>
      <c r="B6" s="569"/>
      <c r="C6" s="243" t="s">
        <v>323</v>
      </c>
      <c r="D6" s="369" t="s">
        <v>324</v>
      </c>
      <c r="E6" s="239" t="s">
        <v>325</v>
      </c>
      <c r="F6" s="242" t="s">
        <v>198</v>
      </c>
      <c r="G6" s="242" t="s">
        <v>44</v>
      </c>
      <c r="H6" s="243" t="s">
        <v>326</v>
      </c>
      <c r="I6" s="243" t="s">
        <v>327</v>
      </c>
    </row>
    <row r="7" spans="1:9" ht="15.75" thickBot="1" x14ac:dyDescent="0.3">
      <c r="A7" s="554"/>
      <c r="B7" s="570"/>
      <c r="C7" s="249" t="s">
        <v>199</v>
      </c>
      <c r="D7" s="370" t="s">
        <v>0</v>
      </c>
      <c r="E7" s="246" t="s">
        <v>0</v>
      </c>
      <c r="F7" s="371" t="s">
        <v>0</v>
      </c>
      <c r="G7" s="371" t="s">
        <v>0</v>
      </c>
      <c r="H7" s="249" t="s">
        <v>328</v>
      </c>
      <c r="I7" s="249" t="s">
        <v>329</v>
      </c>
    </row>
    <row r="8" spans="1:9" ht="15.75" thickBot="1" x14ac:dyDescent="0.3">
      <c r="A8" s="235"/>
      <c r="B8" s="235"/>
      <c r="C8" s="235"/>
      <c r="D8" s="235"/>
      <c r="E8" s="235"/>
      <c r="F8" s="235"/>
      <c r="G8" s="235"/>
      <c r="H8" s="235"/>
      <c r="I8" s="235"/>
    </row>
    <row r="9" spans="1:9" ht="18" customHeight="1" x14ac:dyDescent="0.25">
      <c r="A9" s="251">
        <v>1</v>
      </c>
      <c r="B9" s="372" t="s">
        <v>330</v>
      </c>
      <c r="C9" s="373">
        <v>0</v>
      </c>
      <c r="D9" s="374">
        <v>651843.56416666659</v>
      </c>
      <c r="E9" s="375">
        <v>0</v>
      </c>
      <c r="F9" s="376">
        <v>0</v>
      </c>
      <c r="G9" s="377">
        <v>651843.56416666659</v>
      </c>
      <c r="H9" s="378">
        <v>0</v>
      </c>
      <c r="I9" s="379" t="s">
        <v>331</v>
      </c>
    </row>
    <row r="10" spans="1:9" ht="18" customHeight="1" x14ac:dyDescent="0.25">
      <c r="A10" s="262">
        <v>2</v>
      </c>
      <c r="B10" s="380" t="s">
        <v>332</v>
      </c>
      <c r="C10" s="381">
        <v>0</v>
      </c>
      <c r="D10" s="382">
        <v>4253437.2208333332</v>
      </c>
      <c r="E10" s="383">
        <v>0</v>
      </c>
      <c r="F10" s="384">
        <v>0</v>
      </c>
      <c r="G10" s="385">
        <v>4253437.2208333332</v>
      </c>
      <c r="H10" s="386">
        <v>0</v>
      </c>
      <c r="I10" s="387" t="s">
        <v>331</v>
      </c>
    </row>
    <row r="11" spans="1:9" ht="18" customHeight="1" x14ac:dyDescent="0.25">
      <c r="A11" s="262">
        <v>3</v>
      </c>
      <c r="B11" s="380" t="s">
        <v>333</v>
      </c>
      <c r="C11" s="381">
        <v>0</v>
      </c>
      <c r="D11" s="382">
        <v>35723.04583333333</v>
      </c>
      <c r="E11" s="383">
        <v>0</v>
      </c>
      <c r="F11" s="384">
        <v>0</v>
      </c>
      <c r="G11" s="385">
        <v>35723.04583333333</v>
      </c>
      <c r="H11" s="386">
        <v>0</v>
      </c>
      <c r="I11" s="387" t="s">
        <v>331</v>
      </c>
    </row>
    <row r="12" spans="1:9" ht="18" customHeight="1" x14ac:dyDescent="0.25">
      <c r="A12" s="262">
        <v>4</v>
      </c>
      <c r="B12" s="380" t="s">
        <v>334</v>
      </c>
      <c r="C12" s="381">
        <v>0</v>
      </c>
      <c r="D12" s="382">
        <v>44506.154166666667</v>
      </c>
      <c r="E12" s="383">
        <v>0</v>
      </c>
      <c r="F12" s="384">
        <v>0</v>
      </c>
      <c r="G12" s="385">
        <v>44506.154166666667</v>
      </c>
      <c r="H12" s="386">
        <v>0</v>
      </c>
      <c r="I12" s="387" t="s">
        <v>331</v>
      </c>
    </row>
    <row r="13" spans="1:9" ht="18" customHeight="1" x14ac:dyDescent="0.25">
      <c r="A13" s="262">
        <v>5</v>
      </c>
      <c r="B13" s="380" t="s">
        <v>335</v>
      </c>
      <c r="C13" s="381">
        <v>0</v>
      </c>
      <c r="D13" s="382">
        <v>34348.549166666671</v>
      </c>
      <c r="E13" s="383">
        <v>0</v>
      </c>
      <c r="F13" s="384">
        <v>0</v>
      </c>
      <c r="G13" s="385">
        <v>34348.549166666671</v>
      </c>
      <c r="H13" s="386">
        <v>0</v>
      </c>
      <c r="I13" s="387" t="s">
        <v>331</v>
      </c>
    </row>
    <row r="14" spans="1:9" ht="18" customHeight="1" x14ac:dyDescent="0.25">
      <c r="A14" s="262">
        <v>6</v>
      </c>
      <c r="B14" s="380" t="s">
        <v>336</v>
      </c>
      <c r="C14" s="381">
        <v>0</v>
      </c>
      <c r="D14" s="382">
        <v>236387.85916666666</v>
      </c>
      <c r="E14" s="383">
        <v>0</v>
      </c>
      <c r="F14" s="384">
        <v>0</v>
      </c>
      <c r="G14" s="385">
        <v>236387.85916666666</v>
      </c>
      <c r="H14" s="386">
        <v>0</v>
      </c>
      <c r="I14" s="387" t="s">
        <v>331</v>
      </c>
    </row>
    <row r="15" spans="1:9" ht="18" customHeight="1" x14ac:dyDescent="0.25">
      <c r="A15" s="262">
        <v>7</v>
      </c>
      <c r="B15" s="380" t="s">
        <v>182</v>
      </c>
      <c r="C15" s="381">
        <v>0</v>
      </c>
      <c r="D15" s="382">
        <v>1473200.7625</v>
      </c>
      <c r="E15" s="383">
        <v>0</v>
      </c>
      <c r="F15" s="384">
        <v>0</v>
      </c>
      <c r="G15" s="385">
        <v>1473200.7625</v>
      </c>
      <c r="H15" s="386">
        <v>0</v>
      </c>
      <c r="I15" s="387" t="s">
        <v>331</v>
      </c>
    </row>
    <row r="16" spans="1:9" ht="18" customHeight="1" x14ac:dyDescent="0.25">
      <c r="A16" s="262">
        <v>8</v>
      </c>
      <c r="B16" s="380" t="s">
        <v>337</v>
      </c>
      <c r="C16" s="381">
        <v>0</v>
      </c>
      <c r="D16" s="382">
        <v>403352.89833333337</v>
      </c>
      <c r="E16" s="383">
        <v>0</v>
      </c>
      <c r="F16" s="384">
        <v>0</v>
      </c>
      <c r="G16" s="385">
        <v>403352.89833333337</v>
      </c>
      <c r="H16" s="386">
        <v>0</v>
      </c>
      <c r="I16" s="387" t="s">
        <v>331</v>
      </c>
    </row>
    <row r="17" spans="1:9" ht="18" customHeight="1" x14ac:dyDescent="0.25">
      <c r="A17" s="262">
        <v>9</v>
      </c>
      <c r="B17" s="380" t="s">
        <v>183</v>
      </c>
      <c r="C17" s="381">
        <v>0</v>
      </c>
      <c r="D17" s="382">
        <v>215236.30416666667</v>
      </c>
      <c r="E17" s="383">
        <v>0</v>
      </c>
      <c r="F17" s="388">
        <v>0</v>
      </c>
      <c r="G17" s="385">
        <v>215236.30416666667</v>
      </c>
      <c r="H17" s="386">
        <v>0</v>
      </c>
      <c r="I17" s="387" t="s">
        <v>331</v>
      </c>
    </row>
    <row r="18" spans="1:9" ht="18" customHeight="1" x14ac:dyDescent="0.25">
      <c r="A18" s="262">
        <v>10</v>
      </c>
      <c r="B18" s="380" t="s">
        <v>338</v>
      </c>
      <c r="C18" s="381">
        <v>0</v>
      </c>
      <c r="D18" s="382">
        <v>94194.465833333335</v>
      </c>
      <c r="E18" s="383">
        <v>0</v>
      </c>
      <c r="F18" s="384">
        <v>0</v>
      </c>
      <c r="G18" s="385">
        <v>94194.465833333335</v>
      </c>
      <c r="H18" s="386">
        <v>0</v>
      </c>
      <c r="I18" s="387" t="s">
        <v>331</v>
      </c>
    </row>
    <row r="19" spans="1:9" ht="18" customHeight="1" thickBot="1" x14ac:dyDescent="0.3">
      <c r="A19" s="272">
        <v>11</v>
      </c>
      <c r="B19" s="389" t="s">
        <v>339</v>
      </c>
      <c r="C19" s="390">
        <v>0</v>
      </c>
      <c r="D19" s="391">
        <v>393690.66999999993</v>
      </c>
      <c r="E19" s="392">
        <v>0</v>
      </c>
      <c r="F19" s="393">
        <v>0</v>
      </c>
      <c r="G19" s="394">
        <v>393690.66999999993</v>
      </c>
      <c r="H19" s="395">
        <v>0</v>
      </c>
      <c r="I19" s="396" t="s">
        <v>331</v>
      </c>
    </row>
    <row r="20" spans="1:9" ht="18" customHeight="1" thickBot="1" x14ac:dyDescent="0.3">
      <c r="A20" s="235"/>
      <c r="B20" s="235"/>
      <c r="C20" s="235"/>
      <c r="D20" s="261"/>
      <c r="E20" s="261"/>
      <c r="F20" s="261"/>
      <c r="G20" s="261"/>
      <c r="H20" s="235"/>
      <c r="I20" s="235"/>
    </row>
    <row r="21" spans="1:9" ht="15.75" thickBot="1" x14ac:dyDescent="0.3">
      <c r="A21" s="397"/>
      <c r="B21" s="398" t="s">
        <v>13</v>
      </c>
      <c r="C21" s="399">
        <v>2004544.0500000005</v>
      </c>
      <c r="D21" s="232">
        <v>7835921.4941666666</v>
      </c>
      <c r="E21" s="400">
        <v>0</v>
      </c>
      <c r="F21" s="401">
        <v>0</v>
      </c>
      <c r="G21" s="401">
        <v>7835921.4941666666</v>
      </c>
      <c r="H21" s="402">
        <v>0.12609932972146481</v>
      </c>
      <c r="I21" s="235"/>
    </row>
    <row r="22" spans="1:9" x14ac:dyDescent="0.25">
      <c r="A22" s="180"/>
      <c r="B22" s="180"/>
      <c r="C22" s="180"/>
      <c r="D22" s="180"/>
      <c r="E22" s="180"/>
      <c r="F22" s="180"/>
      <c r="G22" s="180"/>
      <c r="H22" s="180"/>
      <c r="I22" s="180"/>
    </row>
    <row r="23" spans="1:9" ht="15.75" thickBot="1" x14ac:dyDescent="0.3">
      <c r="A23" s="180"/>
      <c r="B23" s="180"/>
      <c r="C23" s="180"/>
      <c r="D23" s="180"/>
      <c r="E23" s="180"/>
      <c r="F23" s="180"/>
      <c r="G23" s="180"/>
      <c r="H23" s="180"/>
      <c r="I23" s="180"/>
    </row>
    <row r="24" spans="1:9" ht="18.75" thickBot="1" x14ac:dyDescent="0.3">
      <c r="A24" s="571" t="s">
        <v>340</v>
      </c>
      <c r="B24" s="572"/>
      <c r="C24" s="572"/>
      <c r="D24" s="572"/>
      <c r="E24" s="572"/>
      <c r="F24" s="572"/>
      <c r="G24" s="572"/>
      <c r="H24" s="572"/>
      <c r="I24" s="573"/>
    </row>
    <row r="25" spans="1:9" ht="15.75" thickBot="1" x14ac:dyDescent="0.3"/>
    <row r="26" spans="1:9" ht="60.75" customHeight="1" x14ac:dyDescent="0.25">
      <c r="A26" s="556" t="s">
        <v>41</v>
      </c>
      <c r="B26" s="557"/>
      <c r="C26" s="403" t="s">
        <v>341</v>
      </c>
      <c r="D26" s="404" t="s">
        <v>342</v>
      </c>
      <c r="E26" s="403" t="s">
        <v>343</v>
      </c>
      <c r="F26" s="405" t="s">
        <v>344</v>
      </c>
      <c r="G26" s="406" t="s">
        <v>345</v>
      </c>
      <c r="H26" s="407" t="s">
        <v>44</v>
      </c>
      <c r="I26" s="407" t="s">
        <v>346</v>
      </c>
    </row>
    <row r="27" spans="1:9" ht="15.75" thickBot="1" x14ac:dyDescent="0.3">
      <c r="A27" s="558"/>
      <c r="B27" s="559"/>
      <c r="C27" s="300" t="s">
        <v>199</v>
      </c>
      <c r="D27" s="408" t="s">
        <v>199</v>
      </c>
      <c r="E27" s="300" t="s">
        <v>0</v>
      </c>
      <c r="F27" s="302" t="s">
        <v>0</v>
      </c>
      <c r="G27" s="304" t="s">
        <v>0</v>
      </c>
      <c r="H27" s="409" t="s">
        <v>0</v>
      </c>
      <c r="I27" s="409" t="s">
        <v>328</v>
      </c>
    </row>
    <row r="28" spans="1:9" ht="17.25" customHeight="1" thickBot="1" x14ac:dyDescent="0.3"/>
    <row r="29" spans="1:9" ht="18" customHeight="1" x14ac:dyDescent="0.25">
      <c r="A29" s="456">
        <v>1</v>
      </c>
      <c r="B29" s="372" t="s">
        <v>332</v>
      </c>
      <c r="C29" s="410">
        <v>288309.79999999993</v>
      </c>
      <c r="D29" s="411">
        <v>1848589.3265433542</v>
      </c>
      <c r="E29" s="412">
        <v>252056.42083333334</v>
      </c>
      <c r="F29" s="413">
        <v>1947531.8433333333</v>
      </c>
      <c r="G29" s="414">
        <v>0</v>
      </c>
      <c r="H29" s="415">
        <v>2199588.2641666667</v>
      </c>
      <c r="I29" s="416">
        <v>3.320440317142366E-2</v>
      </c>
    </row>
    <row r="30" spans="1:9" ht="18" customHeight="1" x14ac:dyDescent="0.25">
      <c r="A30" s="457">
        <v>2</v>
      </c>
      <c r="B30" s="380" t="s">
        <v>333</v>
      </c>
      <c r="C30" s="321">
        <v>160572</v>
      </c>
      <c r="D30" s="417">
        <v>3165</v>
      </c>
      <c r="E30" s="418">
        <v>0</v>
      </c>
      <c r="F30" s="419">
        <v>2373.1533333333332</v>
      </c>
      <c r="G30" s="420">
        <v>0</v>
      </c>
      <c r="H30" s="421">
        <v>2373.1533333333332</v>
      </c>
      <c r="I30" s="422">
        <v>3.9046219937940052E-2</v>
      </c>
    </row>
    <row r="31" spans="1:9" ht="18" customHeight="1" x14ac:dyDescent="0.25">
      <c r="A31" s="457">
        <v>3</v>
      </c>
      <c r="B31" s="423" t="s">
        <v>334</v>
      </c>
      <c r="C31" s="321">
        <v>0</v>
      </c>
      <c r="D31" s="424">
        <v>42150.492068645421</v>
      </c>
      <c r="E31" s="425">
        <v>0</v>
      </c>
      <c r="F31" s="419">
        <v>171329.12087488841</v>
      </c>
      <c r="G31" s="426">
        <v>427.33722490127548</v>
      </c>
      <c r="H31" s="427">
        <v>171756.45809978968</v>
      </c>
      <c r="I31" s="422">
        <v>0.13111936690259926</v>
      </c>
    </row>
    <row r="32" spans="1:9" ht="18" customHeight="1" x14ac:dyDescent="0.25">
      <c r="A32" s="458">
        <v>4</v>
      </c>
      <c r="B32" s="428" t="s">
        <v>347</v>
      </c>
      <c r="C32" s="321">
        <v>0</v>
      </c>
      <c r="D32" s="429">
        <v>0</v>
      </c>
      <c r="E32" s="425">
        <v>0</v>
      </c>
      <c r="F32" s="419">
        <v>0</v>
      </c>
      <c r="G32" s="426">
        <v>0</v>
      </c>
      <c r="H32" s="427">
        <v>0</v>
      </c>
      <c r="I32" s="422">
        <v>0</v>
      </c>
    </row>
    <row r="33" spans="1:9" ht="18" customHeight="1" x14ac:dyDescent="0.25">
      <c r="A33" s="458">
        <v>5</v>
      </c>
      <c r="B33" s="428" t="s">
        <v>337</v>
      </c>
      <c r="C33" s="321">
        <v>94000</v>
      </c>
      <c r="D33" s="429">
        <v>0</v>
      </c>
      <c r="E33" s="425">
        <v>0</v>
      </c>
      <c r="F33" s="419">
        <v>0</v>
      </c>
      <c r="G33" s="426">
        <v>0</v>
      </c>
      <c r="H33" s="427">
        <v>0</v>
      </c>
      <c r="I33" s="422">
        <v>0</v>
      </c>
    </row>
    <row r="34" spans="1:9" ht="18" customHeight="1" x14ac:dyDescent="0.25">
      <c r="A34" s="458">
        <v>6</v>
      </c>
      <c r="B34" s="428" t="s">
        <v>183</v>
      </c>
      <c r="C34" s="334">
        <v>69287</v>
      </c>
      <c r="D34" s="429">
        <v>0</v>
      </c>
      <c r="E34" s="430">
        <v>0</v>
      </c>
      <c r="F34" s="431">
        <v>0</v>
      </c>
      <c r="G34" s="426">
        <v>0</v>
      </c>
      <c r="H34" s="427">
        <v>0</v>
      </c>
      <c r="I34" s="432">
        <v>0</v>
      </c>
    </row>
    <row r="35" spans="1:9" ht="18" customHeight="1" x14ac:dyDescent="0.25">
      <c r="A35" s="458">
        <v>7</v>
      </c>
      <c r="B35" s="428" t="s">
        <v>348</v>
      </c>
      <c r="C35" s="334">
        <v>187249</v>
      </c>
      <c r="D35" s="429">
        <v>0</v>
      </c>
      <c r="E35" s="430">
        <v>0</v>
      </c>
      <c r="F35" s="431">
        <v>0</v>
      </c>
      <c r="G35" s="426">
        <v>0</v>
      </c>
      <c r="H35" s="427">
        <v>0</v>
      </c>
      <c r="I35" s="432">
        <v>0</v>
      </c>
    </row>
    <row r="36" spans="1:9" ht="17.25" customHeight="1" thickBot="1" x14ac:dyDescent="0.3">
      <c r="A36" s="459">
        <v>8</v>
      </c>
      <c r="B36" s="433" t="s">
        <v>339</v>
      </c>
      <c r="C36" s="346">
        <v>309437.39999999997</v>
      </c>
      <c r="D36" s="434">
        <v>989890.53806773142</v>
      </c>
      <c r="E36" s="435">
        <v>135639.91166666668</v>
      </c>
      <c r="F36" s="436">
        <v>2996899.2516666665</v>
      </c>
      <c r="G36" s="437">
        <v>0</v>
      </c>
      <c r="H36" s="438">
        <v>3132539.1633333331</v>
      </c>
      <c r="I36" s="439">
        <v>7.7770705508250215E-2</v>
      </c>
    </row>
    <row r="37" spans="1:9" ht="18" customHeight="1" thickBot="1" x14ac:dyDescent="0.3"/>
    <row r="38" spans="1:9" ht="15.75" thickBot="1" x14ac:dyDescent="0.3">
      <c r="A38" s="350"/>
      <c r="B38" s="351" t="s">
        <v>13</v>
      </c>
      <c r="C38" s="440"/>
      <c r="D38" s="440"/>
      <c r="E38" s="441">
        <f>SUM(E29:E36)</f>
        <v>387696.33250000002</v>
      </c>
      <c r="F38" s="441">
        <f>SUM(F29:F36)</f>
        <v>5118133.3692082213</v>
      </c>
      <c r="G38" s="441">
        <f>SUM(G29:G36)</f>
        <v>427.33722490127548</v>
      </c>
      <c r="H38" s="460">
        <f>SUM(H29:H36)</f>
        <v>5506257.0389331225</v>
      </c>
      <c r="I38" s="315"/>
    </row>
    <row r="39" spans="1:9" x14ac:dyDescent="0.25">
      <c r="H39" s="315"/>
    </row>
    <row r="40" spans="1:9" x14ac:dyDescent="0.25">
      <c r="H40" s="315"/>
    </row>
    <row r="41" spans="1:9" x14ac:dyDescent="0.25">
      <c r="H41" s="315"/>
    </row>
    <row r="42" spans="1:9" x14ac:dyDescent="0.25">
      <c r="E42" s="354"/>
      <c r="F42" s="354"/>
      <c r="H42" s="315"/>
    </row>
    <row r="43" spans="1:9" x14ac:dyDescent="0.25">
      <c r="H43" s="315"/>
    </row>
  </sheetData>
  <mergeCells count="7">
    <mergeCell ref="A26:B27"/>
    <mergeCell ref="A1:I1"/>
    <mergeCell ref="A2:I2"/>
    <mergeCell ref="A3:I3"/>
    <mergeCell ref="A4:I4"/>
    <mergeCell ref="A6:B7"/>
    <mergeCell ref="A24:I24"/>
  </mergeCells>
  <printOptions horizontalCentered="1"/>
  <pageMargins left="0.39370078740157483" right="0.39370078740157483" top="0.39370078740157483" bottom="0.39370078740157483" header="0" footer="0"/>
  <pageSetup paperSize="9" scale="56" orientation="landscape" r:id="rId1"/>
  <headerFooter alignWithMargins="0">
    <oddFooter>&amp;L&amp;F&amp;R&amp;D
&amp;T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RE12">
    <tabColor theme="9" tint="0.39997558519241921"/>
    <pageSetUpPr fitToPage="1"/>
  </sheetPr>
  <dimension ref="A1:I15"/>
  <sheetViews>
    <sheetView zoomScale="75" workbookViewId="0">
      <selection sqref="A1:I1"/>
    </sheetView>
  </sheetViews>
  <sheetFormatPr baseColWidth="10" defaultColWidth="11.42578125" defaultRowHeight="12.75" x14ac:dyDescent="0.2"/>
  <cols>
    <col min="1" max="1" width="4" style="1" customWidth="1"/>
    <col min="2" max="2" width="96.7109375" style="1" customWidth="1"/>
    <col min="3" max="8" width="16.7109375" style="1" customWidth="1"/>
    <col min="9" max="9" width="18.28515625" style="1" customWidth="1"/>
    <col min="10" max="16384" width="11.42578125" style="1"/>
  </cols>
  <sheetData>
    <row r="1" spans="1:9" ht="18" x14ac:dyDescent="0.25">
      <c r="A1" s="539" t="str">
        <f>'RE02'!A1</f>
        <v>INFORME DE TRANSACCIONES ECONÓMICAS 11-2021</v>
      </c>
      <c r="B1" s="540"/>
      <c r="C1" s="540"/>
      <c r="D1" s="540"/>
      <c r="E1" s="540"/>
      <c r="F1" s="540"/>
      <c r="G1" s="540"/>
      <c r="H1" s="540"/>
      <c r="I1" s="541"/>
    </row>
    <row r="2" spans="1:9" ht="18" x14ac:dyDescent="0.25">
      <c r="A2" s="470" t="str">
        <f>'RE02'!A2</f>
        <v>VERSIÓN ORIGINAL</v>
      </c>
      <c r="B2" s="574"/>
      <c r="C2" s="574"/>
      <c r="D2" s="574"/>
      <c r="E2" s="574"/>
      <c r="F2" s="574"/>
      <c r="G2" s="574"/>
      <c r="H2" s="574"/>
      <c r="I2" s="472"/>
    </row>
    <row r="3" spans="1:9" ht="18" x14ac:dyDescent="0.25">
      <c r="A3" s="470" t="str">
        <f>'RE02'!A3</f>
        <v>PERIODO DEL 1 AL 30 DE NOVIEMBRE DEL 2021</v>
      </c>
      <c r="B3" s="574"/>
      <c r="C3" s="574"/>
      <c r="D3" s="574"/>
      <c r="E3" s="574"/>
      <c r="F3" s="574"/>
      <c r="G3" s="574"/>
      <c r="H3" s="574"/>
      <c r="I3" s="472"/>
    </row>
    <row r="4" spans="1:9" ht="18.75" thickBot="1" x14ac:dyDescent="0.3">
      <c r="A4" s="473" t="s">
        <v>15</v>
      </c>
      <c r="B4" s="474"/>
      <c r="C4" s="474"/>
      <c r="D4" s="474"/>
      <c r="E4" s="474"/>
      <c r="F4" s="474"/>
      <c r="G4" s="474"/>
      <c r="H4" s="474"/>
      <c r="I4" s="475"/>
    </row>
    <row r="5" spans="1:9" ht="13.5" thickBot="1" x14ac:dyDescent="0.25">
      <c r="A5" s="2"/>
      <c r="B5" s="2"/>
    </row>
    <row r="6" spans="1:9" ht="18" customHeight="1" x14ac:dyDescent="0.2">
      <c r="A6" s="476" t="s">
        <v>3</v>
      </c>
      <c r="B6" s="477"/>
      <c r="C6" s="482" t="s">
        <v>4</v>
      </c>
      <c r="D6" s="483"/>
      <c r="E6" s="484"/>
      <c r="F6" s="485" t="s">
        <v>5</v>
      </c>
      <c r="G6" s="487" t="s">
        <v>6</v>
      </c>
      <c r="H6" s="484"/>
      <c r="I6" s="575" t="s">
        <v>7</v>
      </c>
    </row>
    <row r="7" spans="1:9" ht="45.75" customHeight="1" x14ac:dyDescent="0.2">
      <c r="A7" s="478"/>
      <c r="B7" s="479"/>
      <c r="C7" s="20" t="s">
        <v>8</v>
      </c>
      <c r="D7" s="21" t="s">
        <v>9</v>
      </c>
      <c r="E7" s="21" t="s">
        <v>10</v>
      </c>
      <c r="F7" s="486"/>
      <c r="G7" s="22" t="s">
        <v>11</v>
      </c>
      <c r="H7" s="22" t="s">
        <v>12</v>
      </c>
      <c r="I7" s="576"/>
    </row>
    <row r="8" spans="1:9" ht="18" customHeight="1" thickBot="1" x14ac:dyDescent="0.25">
      <c r="A8" s="480"/>
      <c r="B8" s="481"/>
      <c r="C8" s="24" t="s">
        <v>0</v>
      </c>
      <c r="D8" s="3" t="s">
        <v>0</v>
      </c>
      <c r="E8" s="3" t="s">
        <v>0</v>
      </c>
      <c r="F8" s="3" t="s">
        <v>0</v>
      </c>
      <c r="G8" s="3" t="s">
        <v>0</v>
      </c>
      <c r="H8" s="3" t="s">
        <v>0</v>
      </c>
      <c r="I8" s="4" t="s">
        <v>0</v>
      </c>
    </row>
    <row r="9" spans="1:9" ht="13.5" thickBot="1" x14ac:dyDescent="0.25"/>
    <row r="10" spans="1:9" ht="18" customHeight="1" x14ac:dyDescent="0.2">
      <c r="A10" s="88">
        <v>1</v>
      </c>
      <c r="B10" s="92" t="s">
        <v>93</v>
      </c>
      <c r="C10" s="90">
        <v>0</v>
      </c>
      <c r="D10" s="87">
        <v>1727.7823824585823</v>
      </c>
      <c r="E10" s="87">
        <v>0</v>
      </c>
      <c r="F10" s="87">
        <v>0</v>
      </c>
      <c r="G10" s="87">
        <v>0</v>
      </c>
      <c r="H10" s="94">
        <v>0</v>
      </c>
      <c r="I10" s="51">
        <f t="shared" ref="I10:I11" si="0">SUM(C10:H10)</f>
        <v>1727.7823824585823</v>
      </c>
    </row>
    <row r="11" spans="1:9" ht="18" customHeight="1" thickBot="1" x14ac:dyDescent="0.25">
      <c r="A11" s="89">
        <v>2</v>
      </c>
      <c r="B11" s="93" t="s">
        <v>146</v>
      </c>
      <c r="C11" s="91">
        <v>0</v>
      </c>
      <c r="D11" s="27">
        <v>-1727.7823824585823</v>
      </c>
      <c r="E11" s="27">
        <v>0</v>
      </c>
      <c r="F11" s="27">
        <v>0</v>
      </c>
      <c r="G11" s="27">
        <v>0</v>
      </c>
      <c r="H11" s="95">
        <v>0</v>
      </c>
      <c r="I11" s="45">
        <f t="shared" si="0"/>
        <v>-1727.7823824585823</v>
      </c>
    </row>
    <row r="12" spans="1:9" ht="13.5" thickBot="1" x14ac:dyDescent="0.25"/>
    <row r="13" spans="1:9" ht="16.5" thickBot="1" x14ac:dyDescent="0.3">
      <c r="A13" s="28"/>
      <c r="B13" s="5" t="s">
        <v>13</v>
      </c>
      <c r="C13" s="29">
        <f t="shared" ref="C13:I13" si="1">SUM(C10:C11)</f>
        <v>0</v>
      </c>
      <c r="D13" s="30">
        <f t="shared" si="1"/>
        <v>0</v>
      </c>
      <c r="E13" s="30">
        <f t="shared" si="1"/>
        <v>0</v>
      </c>
      <c r="F13" s="30">
        <f t="shared" si="1"/>
        <v>0</v>
      </c>
      <c r="G13" s="30">
        <f t="shared" si="1"/>
        <v>0</v>
      </c>
      <c r="H13" s="31">
        <f t="shared" si="1"/>
        <v>0</v>
      </c>
      <c r="I13" s="32">
        <f t="shared" si="1"/>
        <v>0</v>
      </c>
    </row>
    <row r="15" spans="1:9" x14ac:dyDescent="0.2">
      <c r="D15" s="50"/>
      <c r="F15" s="50"/>
    </row>
  </sheetData>
  <mergeCells count="9">
    <mergeCell ref="A1:I1"/>
    <mergeCell ref="A2:I2"/>
    <mergeCell ref="A4:I4"/>
    <mergeCell ref="A6:B8"/>
    <mergeCell ref="A3:I3"/>
    <mergeCell ref="C6:E6"/>
    <mergeCell ref="G6:H6"/>
    <mergeCell ref="I6:I7"/>
    <mergeCell ref="F6:F7"/>
  </mergeCells>
  <phoneticPr fontId="227" type="noConversion"/>
  <printOptions horizontalCentered="1"/>
  <pageMargins left="0.39370078740157483" right="0.39370078740157483" top="0.39370078740157483" bottom="0.39370078740157483" header="0" footer="0"/>
  <pageSetup paperSize="9" scale="62" orientation="landscape" r:id="rId1"/>
  <headerFooter alignWithMargins="0">
    <oddFooter>&amp;L&amp;F&amp;R&amp;D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9B184-8067-4DAA-8E56-09E6BC5F2FD2}">
  <sheetPr codeName="Hoja1">
    <tabColor theme="9" tint="0.39997558519241921"/>
    <pageSetUpPr fitToPage="1"/>
  </sheetPr>
  <dimension ref="A1:K128"/>
  <sheetViews>
    <sheetView zoomScale="75" workbookViewId="0">
      <selection sqref="A1:I1"/>
    </sheetView>
  </sheetViews>
  <sheetFormatPr baseColWidth="10" defaultColWidth="11.42578125" defaultRowHeight="12.75" x14ac:dyDescent="0.2"/>
  <cols>
    <col min="1" max="1" width="5" style="2" customWidth="1"/>
    <col min="2" max="2" width="106.7109375" style="2" customWidth="1"/>
    <col min="3" max="9" width="18.7109375" style="2" customWidth="1"/>
    <col min="10" max="10" width="11.42578125" style="2"/>
    <col min="11" max="12" width="13.140625" style="2" bestFit="1" customWidth="1"/>
    <col min="13" max="16384" width="11.42578125" style="2"/>
  </cols>
  <sheetData>
    <row r="1" spans="1:11" ht="18" x14ac:dyDescent="0.25">
      <c r="A1" s="467" t="s">
        <v>34</v>
      </c>
      <c r="B1" s="468"/>
      <c r="C1" s="468"/>
      <c r="D1" s="468"/>
      <c r="E1" s="468"/>
      <c r="F1" s="468"/>
      <c r="G1" s="468"/>
      <c r="H1" s="468"/>
      <c r="I1" s="469"/>
    </row>
    <row r="2" spans="1:11" ht="18" x14ac:dyDescent="0.25">
      <c r="A2" s="470" t="s">
        <v>35</v>
      </c>
      <c r="B2" s="471"/>
      <c r="C2" s="471"/>
      <c r="D2" s="471"/>
      <c r="E2" s="471"/>
      <c r="F2" s="471"/>
      <c r="G2" s="471"/>
      <c r="H2" s="471"/>
      <c r="I2" s="472"/>
    </row>
    <row r="3" spans="1:11" ht="18" x14ac:dyDescent="0.25">
      <c r="A3" s="470" t="s">
        <v>36</v>
      </c>
      <c r="B3" s="471"/>
      <c r="C3" s="471"/>
      <c r="D3" s="471"/>
      <c r="E3" s="471"/>
      <c r="F3" s="471"/>
      <c r="G3" s="471"/>
      <c r="H3" s="471"/>
      <c r="I3" s="472"/>
    </row>
    <row r="4" spans="1:11" ht="18.75" thickBot="1" x14ac:dyDescent="0.3">
      <c r="A4" s="473" t="s">
        <v>2</v>
      </c>
      <c r="B4" s="474"/>
      <c r="C4" s="474"/>
      <c r="D4" s="474"/>
      <c r="E4" s="474"/>
      <c r="F4" s="474"/>
      <c r="G4" s="474"/>
      <c r="H4" s="474"/>
      <c r="I4" s="475"/>
    </row>
    <row r="5" spans="1:11" ht="13.5" thickBot="1" x14ac:dyDescent="0.25"/>
    <row r="6" spans="1:11" ht="18" customHeight="1" x14ac:dyDescent="0.2">
      <c r="A6" s="476" t="s">
        <v>3</v>
      </c>
      <c r="B6" s="477"/>
      <c r="C6" s="482" t="s">
        <v>4</v>
      </c>
      <c r="D6" s="483"/>
      <c r="E6" s="484"/>
      <c r="F6" s="485" t="s">
        <v>5</v>
      </c>
      <c r="G6" s="487" t="s">
        <v>6</v>
      </c>
      <c r="H6" s="483"/>
      <c r="I6" s="488" t="s">
        <v>7</v>
      </c>
    </row>
    <row r="7" spans="1:11" ht="45.75" customHeight="1" x14ac:dyDescent="0.2">
      <c r="A7" s="478"/>
      <c r="B7" s="479"/>
      <c r="C7" s="20" t="s">
        <v>8</v>
      </c>
      <c r="D7" s="55" t="s">
        <v>9</v>
      </c>
      <c r="E7" s="55" t="s">
        <v>10</v>
      </c>
      <c r="F7" s="486"/>
      <c r="G7" s="22" t="s">
        <v>11</v>
      </c>
      <c r="H7" s="23" t="s">
        <v>12</v>
      </c>
      <c r="I7" s="489"/>
    </row>
    <row r="8" spans="1:11" ht="18" customHeight="1" thickBot="1" x14ac:dyDescent="0.25">
      <c r="A8" s="480"/>
      <c r="B8" s="481"/>
      <c r="C8" s="24" t="s">
        <v>0</v>
      </c>
      <c r="D8" s="3" t="s">
        <v>0</v>
      </c>
      <c r="E8" s="3" t="s">
        <v>0</v>
      </c>
      <c r="F8" s="3" t="s">
        <v>0</v>
      </c>
      <c r="G8" s="3" t="s">
        <v>0</v>
      </c>
      <c r="H8" s="25" t="s">
        <v>0</v>
      </c>
      <c r="I8" s="26" t="s">
        <v>0</v>
      </c>
    </row>
    <row r="9" spans="1:11" ht="13.5" thickBot="1" x14ac:dyDescent="0.25"/>
    <row r="10" spans="1:11" ht="18" customHeight="1" x14ac:dyDescent="0.2">
      <c r="A10" s="56">
        <v>1</v>
      </c>
      <c r="B10" s="57" t="s">
        <v>47</v>
      </c>
      <c r="C10" s="58">
        <v>93.913374000000005</v>
      </c>
      <c r="D10" s="59">
        <v>0</v>
      </c>
      <c r="E10" s="59">
        <v>0</v>
      </c>
      <c r="F10" s="59">
        <v>0</v>
      </c>
      <c r="G10" s="59">
        <v>648.76196800000002</v>
      </c>
      <c r="H10" s="60">
        <v>0</v>
      </c>
      <c r="I10" s="61">
        <f>SUM(C10:H10)</f>
        <v>742.675342</v>
      </c>
      <c r="K10" s="62"/>
    </row>
    <row r="11" spans="1:11" ht="18" customHeight="1" x14ac:dyDescent="0.2">
      <c r="A11" s="63">
        <f>A10+1</f>
        <v>2</v>
      </c>
      <c r="B11" s="64" t="s">
        <v>49</v>
      </c>
      <c r="C11" s="65">
        <v>14991.205769</v>
      </c>
      <c r="D11" s="66">
        <v>0</v>
      </c>
      <c r="E11" s="66">
        <v>-6.7999999999999999E-5</v>
      </c>
      <c r="F11" s="66">
        <v>0</v>
      </c>
      <c r="G11" s="66">
        <v>370.90238599999998</v>
      </c>
      <c r="H11" s="67">
        <v>0</v>
      </c>
      <c r="I11" s="68">
        <f t="shared" ref="I11:I74" si="0">SUM(C11:H11)</f>
        <v>15362.108087000001</v>
      </c>
      <c r="K11" s="62"/>
    </row>
    <row r="12" spans="1:11" ht="18" customHeight="1" x14ac:dyDescent="0.2">
      <c r="A12" s="63">
        <f t="shared" ref="A12:A75" si="1">A11+1</f>
        <v>3</v>
      </c>
      <c r="B12" s="64" t="s">
        <v>50</v>
      </c>
      <c r="C12" s="65">
        <v>63577.184581000001</v>
      </c>
      <c r="D12" s="66">
        <v>0</v>
      </c>
      <c r="E12" s="66">
        <v>1022.7741590000001</v>
      </c>
      <c r="F12" s="66">
        <v>0</v>
      </c>
      <c r="G12" s="66">
        <v>-284.8</v>
      </c>
      <c r="H12" s="67">
        <v>0</v>
      </c>
      <c r="I12" s="68">
        <f t="shared" si="0"/>
        <v>64315.158739999999</v>
      </c>
      <c r="K12" s="62"/>
    </row>
    <row r="13" spans="1:11" ht="18" customHeight="1" x14ac:dyDescent="0.2">
      <c r="A13" s="63">
        <f t="shared" si="1"/>
        <v>4</v>
      </c>
      <c r="B13" s="64" t="s">
        <v>51</v>
      </c>
      <c r="C13" s="65">
        <v>-0.37845899999999999</v>
      </c>
      <c r="D13" s="66">
        <v>0</v>
      </c>
      <c r="E13" s="66">
        <v>-1.737E-3</v>
      </c>
      <c r="F13" s="66">
        <v>0</v>
      </c>
      <c r="G13" s="66">
        <v>0</v>
      </c>
      <c r="H13" s="67">
        <v>0</v>
      </c>
      <c r="I13" s="68">
        <f t="shared" si="0"/>
        <v>-0.38019599999999998</v>
      </c>
      <c r="K13" s="62"/>
    </row>
    <row r="14" spans="1:11" ht="18" customHeight="1" x14ac:dyDescent="0.2">
      <c r="A14" s="63">
        <f t="shared" si="1"/>
        <v>5</v>
      </c>
      <c r="B14" s="64" t="s">
        <v>52</v>
      </c>
      <c r="C14" s="65">
        <v>-477.52336600000001</v>
      </c>
      <c r="D14" s="66">
        <v>0</v>
      </c>
      <c r="E14" s="66">
        <v>-2.6101800000000002</v>
      </c>
      <c r="F14" s="66">
        <v>0</v>
      </c>
      <c r="G14" s="66">
        <v>0</v>
      </c>
      <c r="H14" s="67">
        <v>0</v>
      </c>
      <c r="I14" s="68">
        <f t="shared" si="0"/>
        <v>-480.13354600000002</v>
      </c>
      <c r="K14" s="62"/>
    </row>
    <row r="15" spans="1:11" ht="18" customHeight="1" x14ac:dyDescent="0.2">
      <c r="A15" s="63">
        <f t="shared" si="1"/>
        <v>6</v>
      </c>
      <c r="B15" s="64" t="s">
        <v>53</v>
      </c>
      <c r="C15" s="65">
        <v>-17.042414999999998</v>
      </c>
      <c r="D15" s="66">
        <v>0</v>
      </c>
      <c r="E15" s="66">
        <v>-0.418798</v>
      </c>
      <c r="F15" s="66">
        <v>0</v>
      </c>
      <c r="G15" s="66">
        <v>0.93957199999999996</v>
      </c>
      <c r="H15" s="67">
        <v>0</v>
      </c>
      <c r="I15" s="68">
        <f t="shared" si="0"/>
        <v>-16.521640999999999</v>
      </c>
      <c r="K15" s="62"/>
    </row>
    <row r="16" spans="1:11" ht="18" customHeight="1" x14ac:dyDescent="0.2">
      <c r="A16" s="63">
        <f t="shared" si="1"/>
        <v>7</v>
      </c>
      <c r="B16" s="64" t="s">
        <v>54</v>
      </c>
      <c r="C16" s="65">
        <v>5278.2899159999997</v>
      </c>
      <c r="D16" s="66">
        <v>0</v>
      </c>
      <c r="E16" s="66">
        <v>-1.3802999999999999E-2</v>
      </c>
      <c r="F16" s="66">
        <v>0</v>
      </c>
      <c r="G16" s="66">
        <v>-1317.584161</v>
      </c>
      <c r="H16" s="67">
        <v>0</v>
      </c>
      <c r="I16" s="68">
        <f t="shared" si="0"/>
        <v>3960.6919520000001</v>
      </c>
      <c r="K16" s="62"/>
    </row>
    <row r="17" spans="1:11" ht="18" customHeight="1" x14ac:dyDescent="0.2">
      <c r="A17" s="63">
        <f t="shared" si="1"/>
        <v>8</v>
      </c>
      <c r="B17" s="64" t="s">
        <v>55</v>
      </c>
      <c r="C17" s="65">
        <v>1500.3372220000001</v>
      </c>
      <c r="D17" s="66">
        <v>0</v>
      </c>
      <c r="E17" s="66">
        <v>-2.1543E-2</v>
      </c>
      <c r="F17" s="66">
        <v>0</v>
      </c>
      <c r="G17" s="66">
        <v>0</v>
      </c>
      <c r="H17" s="67">
        <v>0</v>
      </c>
      <c r="I17" s="68">
        <f t="shared" si="0"/>
        <v>1500.315679</v>
      </c>
      <c r="K17" s="62"/>
    </row>
    <row r="18" spans="1:11" ht="18" customHeight="1" x14ac:dyDescent="0.2">
      <c r="A18" s="63">
        <f t="shared" si="1"/>
        <v>9</v>
      </c>
      <c r="B18" s="64" t="s">
        <v>56</v>
      </c>
      <c r="C18" s="65">
        <v>-0.23733099999999999</v>
      </c>
      <c r="D18" s="66">
        <v>0</v>
      </c>
      <c r="E18" s="66">
        <v>0</v>
      </c>
      <c r="F18" s="66">
        <v>0</v>
      </c>
      <c r="G18" s="66">
        <v>0</v>
      </c>
      <c r="H18" s="67">
        <v>0</v>
      </c>
      <c r="I18" s="68">
        <f t="shared" si="0"/>
        <v>-0.23733099999999999</v>
      </c>
      <c r="K18" s="62"/>
    </row>
    <row r="19" spans="1:11" ht="18" customHeight="1" x14ac:dyDescent="0.2">
      <c r="A19" s="63">
        <f t="shared" si="1"/>
        <v>10</v>
      </c>
      <c r="B19" s="64" t="s">
        <v>57</v>
      </c>
      <c r="C19" s="65">
        <v>-492598.394677</v>
      </c>
      <c r="D19" s="66">
        <v>0</v>
      </c>
      <c r="E19" s="66">
        <v>2749.6728029999999</v>
      </c>
      <c r="F19" s="66">
        <v>0</v>
      </c>
      <c r="G19" s="66">
        <v>11491.934354000001</v>
      </c>
      <c r="H19" s="67">
        <v>0</v>
      </c>
      <c r="I19" s="68">
        <f t="shared" si="0"/>
        <v>-478356.78751999995</v>
      </c>
      <c r="K19" s="62"/>
    </row>
    <row r="20" spans="1:11" ht="18" customHeight="1" x14ac:dyDescent="0.2">
      <c r="A20" s="63">
        <f t="shared" si="1"/>
        <v>11</v>
      </c>
      <c r="B20" s="64" t="s">
        <v>58</v>
      </c>
      <c r="C20" s="65">
        <v>-8446.4517520000009</v>
      </c>
      <c r="D20" s="66">
        <v>0</v>
      </c>
      <c r="E20" s="66">
        <v>-9.8377499999999998</v>
      </c>
      <c r="F20" s="66">
        <v>0</v>
      </c>
      <c r="G20" s="66">
        <v>0</v>
      </c>
      <c r="H20" s="67">
        <v>0</v>
      </c>
      <c r="I20" s="68">
        <f t="shared" si="0"/>
        <v>-8456.2895020000014</v>
      </c>
      <c r="K20" s="62"/>
    </row>
    <row r="21" spans="1:11" ht="18" customHeight="1" x14ac:dyDescent="0.2">
      <c r="A21" s="63">
        <f t="shared" si="1"/>
        <v>12</v>
      </c>
      <c r="B21" s="64" t="s">
        <v>59</v>
      </c>
      <c r="C21" s="65">
        <v>-53253.355060000002</v>
      </c>
      <c r="D21" s="66">
        <v>0</v>
      </c>
      <c r="E21" s="66">
        <v>39766.249595000001</v>
      </c>
      <c r="F21" s="66">
        <v>0</v>
      </c>
      <c r="G21" s="66">
        <v>4792.1674890000004</v>
      </c>
      <c r="H21" s="67">
        <v>0</v>
      </c>
      <c r="I21" s="68">
        <f t="shared" si="0"/>
        <v>-8694.9379760000011</v>
      </c>
      <c r="K21" s="62"/>
    </row>
    <row r="22" spans="1:11" ht="18" customHeight="1" x14ac:dyDescent="0.2">
      <c r="A22" s="63">
        <f t="shared" si="1"/>
        <v>13</v>
      </c>
      <c r="B22" s="64" t="s">
        <v>60</v>
      </c>
      <c r="C22" s="65">
        <v>156.78032300000001</v>
      </c>
      <c r="D22" s="66">
        <v>0</v>
      </c>
      <c r="E22" s="66">
        <v>-7.7000000000000001E-5</v>
      </c>
      <c r="F22" s="66">
        <v>0</v>
      </c>
      <c r="G22" s="66">
        <v>0</v>
      </c>
      <c r="H22" s="67">
        <v>0</v>
      </c>
      <c r="I22" s="68">
        <f t="shared" si="0"/>
        <v>156.78024600000001</v>
      </c>
      <c r="K22" s="62"/>
    </row>
    <row r="23" spans="1:11" ht="18" customHeight="1" x14ac:dyDescent="0.2">
      <c r="A23" s="63">
        <f t="shared" si="1"/>
        <v>14</v>
      </c>
      <c r="B23" s="64" t="s">
        <v>61</v>
      </c>
      <c r="C23" s="65">
        <v>128335.41800799999</v>
      </c>
      <c r="D23" s="66">
        <v>0</v>
      </c>
      <c r="E23" s="66">
        <v>387.80999400000002</v>
      </c>
      <c r="F23" s="66">
        <v>0</v>
      </c>
      <c r="G23" s="66">
        <v>8942.4332900000009</v>
      </c>
      <c r="H23" s="67">
        <v>0</v>
      </c>
      <c r="I23" s="68">
        <f t="shared" si="0"/>
        <v>137665.66129199998</v>
      </c>
      <c r="K23" s="62"/>
    </row>
    <row r="24" spans="1:11" ht="18" customHeight="1" x14ac:dyDescent="0.2">
      <c r="A24" s="63">
        <f t="shared" si="1"/>
        <v>15</v>
      </c>
      <c r="B24" s="64" t="s">
        <v>63</v>
      </c>
      <c r="C24" s="65">
        <v>29126.832780000001</v>
      </c>
      <c r="D24" s="66">
        <v>0</v>
      </c>
      <c r="E24" s="66">
        <v>-9.9209049999999994</v>
      </c>
      <c r="F24" s="66">
        <v>0</v>
      </c>
      <c r="G24" s="66">
        <v>955.92059600000005</v>
      </c>
      <c r="H24" s="67">
        <v>0</v>
      </c>
      <c r="I24" s="68">
        <f t="shared" si="0"/>
        <v>30072.832471000002</v>
      </c>
      <c r="K24" s="62"/>
    </row>
    <row r="25" spans="1:11" ht="18" customHeight="1" x14ac:dyDescent="0.2">
      <c r="A25" s="63">
        <f t="shared" si="1"/>
        <v>16</v>
      </c>
      <c r="B25" s="64" t="s">
        <v>65</v>
      </c>
      <c r="C25" s="65">
        <v>-215766.17662499999</v>
      </c>
      <c r="D25" s="66">
        <v>0</v>
      </c>
      <c r="E25" s="66">
        <v>-539.44991100000004</v>
      </c>
      <c r="F25" s="66">
        <v>0</v>
      </c>
      <c r="G25" s="66">
        <v>-2314.800542</v>
      </c>
      <c r="H25" s="67">
        <v>0</v>
      </c>
      <c r="I25" s="68">
        <f t="shared" si="0"/>
        <v>-218620.42707800001</v>
      </c>
      <c r="K25" s="62"/>
    </row>
    <row r="26" spans="1:11" ht="18" customHeight="1" x14ac:dyDescent="0.2">
      <c r="A26" s="63">
        <f t="shared" si="1"/>
        <v>17</v>
      </c>
      <c r="B26" s="69" t="s">
        <v>68</v>
      </c>
      <c r="C26" s="70">
        <v>0</v>
      </c>
      <c r="D26" s="71">
        <v>0</v>
      </c>
      <c r="E26" s="71">
        <v>0</v>
      </c>
      <c r="F26" s="71">
        <v>0</v>
      </c>
      <c r="G26" s="71">
        <v>0</v>
      </c>
      <c r="H26" s="72">
        <v>0</v>
      </c>
      <c r="I26" s="68">
        <f t="shared" si="0"/>
        <v>0</v>
      </c>
      <c r="K26" s="62"/>
    </row>
    <row r="27" spans="1:11" ht="18" customHeight="1" x14ac:dyDescent="0.2">
      <c r="A27" s="63">
        <f t="shared" si="1"/>
        <v>18</v>
      </c>
      <c r="B27" s="69" t="s">
        <v>70</v>
      </c>
      <c r="C27" s="70">
        <v>-3157047.9204899999</v>
      </c>
      <c r="D27" s="71">
        <v>0</v>
      </c>
      <c r="E27" s="71">
        <v>-5202.1835950000004</v>
      </c>
      <c r="F27" s="71">
        <v>62702.85</v>
      </c>
      <c r="G27" s="71">
        <v>-32232.430867999999</v>
      </c>
      <c r="H27" s="72">
        <v>0</v>
      </c>
      <c r="I27" s="68">
        <f t="shared" si="0"/>
        <v>-3131779.6849529995</v>
      </c>
      <c r="K27" s="62"/>
    </row>
    <row r="28" spans="1:11" ht="18" customHeight="1" x14ac:dyDescent="0.2">
      <c r="A28" s="63">
        <f t="shared" si="1"/>
        <v>19</v>
      </c>
      <c r="B28" s="69" t="s">
        <v>71</v>
      </c>
      <c r="C28" s="70">
        <v>108620.955458</v>
      </c>
      <c r="D28" s="71">
        <v>0</v>
      </c>
      <c r="E28" s="71">
        <v>0</v>
      </c>
      <c r="F28" s="71">
        <v>0</v>
      </c>
      <c r="G28" s="71">
        <v>0</v>
      </c>
      <c r="H28" s="72">
        <v>0</v>
      </c>
      <c r="I28" s="68">
        <f t="shared" si="0"/>
        <v>108620.955458</v>
      </c>
      <c r="K28" s="62"/>
    </row>
    <row r="29" spans="1:11" ht="18" customHeight="1" x14ac:dyDescent="0.2">
      <c r="A29" s="63">
        <f t="shared" si="1"/>
        <v>20</v>
      </c>
      <c r="B29" s="69" t="s">
        <v>349</v>
      </c>
      <c r="C29" s="70">
        <v>966021.72842699999</v>
      </c>
      <c r="D29" s="71">
        <v>0</v>
      </c>
      <c r="E29" s="71">
        <v>31998.423487</v>
      </c>
      <c r="F29" s="71">
        <v>0</v>
      </c>
      <c r="G29" s="71">
        <v>1318.219576</v>
      </c>
      <c r="H29" s="72">
        <v>0</v>
      </c>
      <c r="I29" s="68">
        <f t="shared" si="0"/>
        <v>999338.37149000005</v>
      </c>
      <c r="K29" s="62"/>
    </row>
    <row r="30" spans="1:11" ht="18" customHeight="1" x14ac:dyDescent="0.2">
      <c r="A30" s="63">
        <f t="shared" si="1"/>
        <v>21</v>
      </c>
      <c r="B30" s="69" t="s">
        <v>350</v>
      </c>
      <c r="C30" s="70">
        <v>229069.601035</v>
      </c>
      <c r="D30" s="71">
        <v>0</v>
      </c>
      <c r="E30" s="71">
        <v>3942.8703220000002</v>
      </c>
      <c r="F30" s="71">
        <v>0</v>
      </c>
      <c r="G30" s="71">
        <v>2306.2108979999998</v>
      </c>
      <c r="H30" s="72">
        <v>0</v>
      </c>
      <c r="I30" s="68">
        <f t="shared" si="0"/>
        <v>235318.68225499999</v>
      </c>
      <c r="K30" s="62"/>
    </row>
    <row r="31" spans="1:11" ht="18" customHeight="1" x14ac:dyDescent="0.2">
      <c r="A31" s="63">
        <f t="shared" si="1"/>
        <v>22</v>
      </c>
      <c r="B31" s="69" t="s">
        <v>351</v>
      </c>
      <c r="C31" s="70">
        <v>183902.56295299999</v>
      </c>
      <c r="D31" s="71">
        <v>0</v>
      </c>
      <c r="E31" s="71">
        <v>12151.078051</v>
      </c>
      <c r="F31" s="71">
        <v>0</v>
      </c>
      <c r="G31" s="71">
        <v>2275.6094090000001</v>
      </c>
      <c r="H31" s="72">
        <v>0</v>
      </c>
      <c r="I31" s="68">
        <f t="shared" si="0"/>
        <v>198329.25041299997</v>
      </c>
      <c r="K31" s="62"/>
    </row>
    <row r="32" spans="1:11" ht="18" customHeight="1" x14ac:dyDescent="0.2">
      <c r="A32" s="63">
        <f t="shared" si="1"/>
        <v>23</v>
      </c>
      <c r="B32" s="69" t="s">
        <v>78</v>
      </c>
      <c r="C32" s="70">
        <v>-319940.090104</v>
      </c>
      <c r="D32" s="71">
        <v>0</v>
      </c>
      <c r="E32" s="71">
        <v>58098.16734</v>
      </c>
      <c r="F32" s="71">
        <v>0</v>
      </c>
      <c r="G32" s="71">
        <v>-4320.8851160000004</v>
      </c>
      <c r="H32" s="72">
        <v>0</v>
      </c>
      <c r="I32" s="68">
        <f t="shared" si="0"/>
        <v>-266162.80788000004</v>
      </c>
      <c r="K32" s="62"/>
    </row>
    <row r="33" spans="1:11" ht="18" customHeight="1" x14ac:dyDescent="0.2">
      <c r="A33" s="63">
        <f t="shared" si="1"/>
        <v>24</v>
      </c>
      <c r="B33" s="69" t="s">
        <v>76</v>
      </c>
      <c r="C33" s="70">
        <v>-6.9957399999999996</v>
      </c>
      <c r="D33" s="71">
        <v>0</v>
      </c>
      <c r="E33" s="71">
        <v>-3.2335000000000003E-2</v>
      </c>
      <c r="F33" s="71">
        <v>0</v>
      </c>
      <c r="G33" s="71">
        <v>0</v>
      </c>
      <c r="H33" s="72">
        <v>0</v>
      </c>
      <c r="I33" s="68">
        <f t="shared" si="0"/>
        <v>-7.0280749999999994</v>
      </c>
      <c r="K33" s="62"/>
    </row>
    <row r="34" spans="1:11" ht="18" customHeight="1" x14ac:dyDescent="0.2">
      <c r="A34" s="63">
        <f t="shared" si="1"/>
        <v>25</v>
      </c>
      <c r="B34" s="69" t="s">
        <v>77</v>
      </c>
      <c r="C34" s="70">
        <v>958.06044699999995</v>
      </c>
      <c r="D34" s="71">
        <v>0</v>
      </c>
      <c r="E34" s="71">
        <v>-7.6569999999999997E-3</v>
      </c>
      <c r="F34" s="71">
        <v>0</v>
      </c>
      <c r="G34" s="71">
        <v>0</v>
      </c>
      <c r="H34" s="72">
        <v>0</v>
      </c>
      <c r="I34" s="68">
        <f t="shared" si="0"/>
        <v>958.05278999999996</v>
      </c>
      <c r="K34" s="62"/>
    </row>
    <row r="35" spans="1:11" ht="18" customHeight="1" x14ac:dyDescent="0.2">
      <c r="A35" s="63">
        <f t="shared" si="1"/>
        <v>26</v>
      </c>
      <c r="B35" s="69" t="s">
        <v>79</v>
      </c>
      <c r="C35" s="70">
        <v>-1.365753</v>
      </c>
      <c r="D35" s="71">
        <v>0</v>
      </c>
      <c r="E35" s="71">
        <v>-5.4120000000000001E-3</v>
      </c>
      <c r="F35" s="71">
        <v>0</v>
      </c>
      <c r="G35" s="71">
        <v>-1.881904</v>
      </c>
      <c r="H35" s="72">
        <v>0</v>
      </c>
      <c r="I35" s="68">
        <f t="shared" si="0"/>
        <v>-3.253069</v>
      </c>
      <c r="K35" s="62"/>
    </row>
    <row r="36" spans="1:11" ht="18" customHeight="1" x14ac:dyDescent="0.2">
      <c r="A36" s="63">
        <f t="shared" si="1"/>
        <v>27</v>
      </c>
      <c r="B36" s="69" t="s">
        <v>80</v>
      </c>
      <c r="C36" s="70">
        <v>0</v>
      </c>
      <c r="D36" s="71">
        <v>0</v>
      </c>
      <c r="E36" s="71">
        <v>0</v>
      </c>
      <c r="F36" s="71">
        <v>0</v>
      </c>
      <c r="G36" s="71">
        <v>1305.62931</v>
      </c>
      <c r="H36" s="72">
        <v>0</v>
      </c>
      <c r="I36" s="68">
        <f t="shared" si="0"/>
        <v>1305.62931</v>
      </c>
      <c r="K36" s="62"/>
    </row>
    <row r="37" spans="1:11" ht="18" customHeight="1" x14ac:dyDescent="0.2">
      <c r="A37" s="63">
        <f t="shared" si="1"/>
        <v>28</v>
      </c>
      <c r="B37" s="69" t="s">
        <v>83</v>
      </c>
      <c r="C37" s="70">
        <v>-2.5997650000000001</v>
      </c>
      <c r="D37" s="71">
        <v>0</v>
      </c>
      <c r="E37" s="71">
        <v>0</v>
      </c>
      <c r="F37" s="71">
        <v>0</v>
      </c>
      <c r="G37" s="71">
        <v>111.58357599999999</v>
      </c>
      <c r="H37" s="72">
        <v>0</v>
      </c>
      <c r="I37" s="68">
        <f t="shared" si="0"/>
        <v>108.98381099999999</v>
      </c>
      <c r="K37" s="62"/>
    </row>
    <row r="38" spans="1:11" ht="18" customHeight="1" x14ac:dyDescent="0.2">
      <c r="A38" s="63">
        <f t="shared" si="1"/>
        <v>29</v>
      </c>
      <c r="B38" s="69" t="s">
        <v>86</v>
      </c>
      <c r="C38" s="70">
        <v>0</v>
      </c>
      <c r="D38" s="71">
        <v>0</v>
      </c>
      <c r="E38" s="71">
        <v>0</v>
      </c>
      <c r="F38" s="71">
        <v>0</v>
      </c>
      <c r="G38" s="71">
        <v>0</v>
      </c>
      <c r="H38" s="72">
        <v>0</v>
      </c>
      <c r="I38" s="68">
        <f t="shared" si="0"/>
        <v>0</v>
      </c>
      <c r="K38" s="62"/>
    </row>
    <row r="39" spans="1:11" ht="18" customHeight="1" x14ac:dyDescent="0.2">
      <c r="A39" s="63">
        <f t="shared" si="1"/>
        <v>30</v>
      </c>
      <c r="B39" s="69" t="s">
        <v>87</v>
      </c>
      <c r="C39" s="70">
        <v>-76.426244999999994</v>
      </c>
      <c r="D39" s="71">
        <v>0</v>
      </c>
      <c r="E39" s="71">
        <v>-0.12218</v>
      </c>
      <c r="F39" s="71">
        <v>0</v>
      </c>
      <c r="G39" s="71">
        <v>-935.63842399999999</v>
      </c>
      <c r="H39" s="72">
        <v>0</v>
      </c>
      <c r="I39" s="68">
        <f t="shared" si="0"/>
        <v>-1012.1868489999999</v>
      </c>
      <c r="K39" s="62"/>
    </row>
    <row r="40" spans="1:11" ht="18" customHeight="1" x14ac:dyDescent="0.2">
      <c r="A40" s="63">
        <f t="shared" si="1"/>
        <v>31</v>
      </c>
      <c r="B40" s="69" t="s">
        <v>352</v>
      </c>
      <c r="C40" s="70">
        <v>226997.735319</v>
      </c>
      <c r="D40" s="71">
        <v>0</v>
      </c>
      <c r="E40" s="71">
        <v>2581.963182</v>
      </c>
      <c r="F40" s="71">
        <v>0</v>
      </c>
      <c r="G40" s="71">
        <v>2189.8292409999999</v>
      </c>
      <c r="H40" s="72">
        <v>0</v>
      </c>
      <c r="I40" s="68">
        <f t="shared" si="0"/>
        <v>231769.52774200001</v>
      </c>
      <c r="K40" s="62"/>
    </row>
    <row r="41" spans="1:11" ht="18" customHeight="1" x14ac:dyDescent="0.2">
      <c r="A41" s="63">
        <f t="shared" si="1"/>
        <v>32</v>
      </c>
      <c r="B41" s="69" t="s">
        <v>91</v>
      </c>
      <c r="C41" s="70">
        <v>3021.7895450000001</v>
      </c>
      <c r="D41" s="71">
        <v>0</v>
      </c>
      <c r="E41" s="71">
        <v>3173.3432250000001</v>
      </c>
      <c r="F41" s="71">
        <v>61672.35</v>
      </c>
      <c r="G41" s="71">
        <v>2702.9621050000001</v>
      </c>
      <c r="H41" s="72">
        <v>0</v>
      </c>
      <c r="I41" s="68">
        <f t="shared" si="0"/>
        <v>70570.444875000001</v>
      </c>
      <c r="K41" s="62"/>
    </row>
    <row r="42" spans="1:11" ht="18" customHeight="1" x14ac:dyDescent="0.2">
      <c r="A42" s="63">
        <f t="shared" si="1"/>
        <v>33</v>
      </c>
      <c r="B42" s="69" t="s">
        <v>92</v>
      </c>
      <c r="C42" s="70">
        <v>1349919.914716</v>
      </c>
      <c r="D42" s="71">
        <v>0</v>
      </c>
      <c r="E42" s="71">
        <v>0</v>
      </c>
      <c r="F42" s="71">
        <v>0</v>
      </c>
      <c r="G42" s="71">
        <v>12501.56977</v>
      </c>
      <c r="H42" s="72">
        <v>0</v>
      </c>
      <c r="I42" s="68">
        <f t="shared" si="0"/>
        <v>1362421.4844859999</v>
      </c>
      <c r="K42" s="62"/>
    </row>
    <row r="43" spans="1:11" ht="18" customHeight="1" x14ac:dyDescent="0.2">
      <c r="A43" s="63">
        <f t="shared" si="1"/>
        <v>34</v>
      </c>
      <c r="B43" s="69" t="s">
        <v>93</v>
      </c>
      <c r="C43" s="70">
        <v>-2600451.2798720002</v>
      </c>
      <c r="D43" s="71">
        <v>0</v>
      </c>
      <c r="E43" s="71">
        <v>155636.03908799999</v>
      </c>
      <c r="F43" s="71">
        <v>674739.28</v>
      </c>
      <c r="G43" s="71">
        <v>-32795.260362000001</v>
      </c>
      <c r="H43" s="72">
        <v>0</v>
      </c>
      <c r="I43" s="68">
        <f t="shared" si="0"/>
        <v>-1802871.2211460001</v>
      </c>
      <c r="K43" s="62"/>
    </row>
    <row r="44" spans="1:11" ht="18" customHeight="1" x14ac:dyDescent="0.2">
      <c r="A44" s="63">
        <f t="shared" si="1"/>
        <v>35</v>
      </c>
      <c r="B44" s="69" t="s">
        <v>100</v>
      </c>
      <c r="C44" s="70">
        <v>-370818.36002299999</v>
      </c>
      <c r="D44" s="71">
        <v>0</v>
      </c>
      <c r="E44" s="71">
        <v>9105.4317379999993</v>
      </c>
      <c r="F44" s="71">
        <v>0</v>
      </c>
      <c r="G44" s="71">
        <v>10005.354334</v>
      </c>
      <c r="H44" s="72">
        <v>0</v>
      </c>
      <c r="I44" s="68">
        <f t="shared" si="0"/>
        <v>-351707.573951</v>
      </c>
      <c r="K44" s="62"/>
    </row>
    <row r="45" spans="1:11" ht="18" customHeight="1" x14ac:dyDescent="0.2">
      <c r="A45" s="73">
        <f t="shared" si="1"/>
        <v>36</v>
      </c>
      <c r="B45" s="69" t="s">
        <v>101</v>
      </c>
      <c r="C45" s="70">
        <v>4337502.1826149998</v>
      </c>
      <c r="D45" s="71">
        <v>0</v>
      </c>
      <c r="E45" s="71">
        <v>247795.30061100001</v>
      </c>
      <c r="F45" s="71">
        <v>0</v>
      </c>
      <c r="G45" s="71">
        <v>162.35804899999999</v>
      </c>
      <c r="H45" s="72">
        <v>0</v>
      </c>
      <c r="I45" s="68">
        <f t="shared" si="0"/>
        <v>4585459.8412749991</v>
      </c>
      <c r="K45" s="62"/>
    </row>
    <row r="46" spans="1:11" ht="18" customHeight="1" x14ac:dyDescent="0.2">
      <c r="A46" s="73">
        <f t="shared" si="1"/>
        <v>37</v>
      </c>
      <c r="B46" s="69" t="s">
        <v>99</v>
      </c>
      <c r="C46" s="70">
        <v>4317.3551900000002</v>
      </c>
      <c r="D46" s="71">
        <v>0</v>
      </c>
      <c r="E46" s="71">
        <v>-2.9959E-2</v>
      </c>
      <c r="F46" s="71">
        <v>0</v>
      </c>
      <c r="G46" s="71">
        <v>0</v>
      </c>
      <c r="H46" s="72">
        <v>0</v>
      </c>
      <c r="I46" s="68">
        <f t="shared" si="0"/>
        <v>4317.3252309999998</v>
      </c>
      <c r="K46" s="62"/>
    </row>
    <row r="47" spans="1:11" ht="18" customHeight="1" x14ac:dyDescent="0.2">
      <c r="A47" s="73">
        <f t="shared" si="1"/>
        <v>38</v>
      </c>
      <c r="B47" s="69" t="s">
        <v>102</v>
      </c>
      <c r="C47" s="70">
        <v>-252315.159334</v>
      </c>
      <c r="D47" s="71">
        <v>0</v>
      </c>
      <c r="E47" s="71">
        <v>3007.01829</v>
      </c>
      <c r="F47" s="71">
        <v>106503.74</v>
      </c>
      <c r="G47" s="71">
        <v>2921.6932240000001</v>
      </c>
      <c r="H47" s="72">
        <v>0</v>
      </c>
      <c r="I47" s="68">
        <f t="shared" si="0"/>
        <v>-139882.70782000001</v>
      </c>
      <c r="K47" s="62"/>
    </row>
    <row r="48" spans="1:11" ht="18" customHeight="1" x14ac:dyDescent="0.2">
      <c r="A48" s="73">
        <f t="shared" si="1"/>
        <v>39</v>
      </c>
      <c r="B48" s="69" t="s">
        <v>103</v>
      </c>
      <c r="C48" s="70">
        <v>10635.206951</v>
      </c>
      <c r="D48" s="71">
        <v>0</v>
      </c>
      <c r="E48" s="71">
        <v>-176.66125199999999</v>
      </c>
      <c r="F48" s="71">
        <v>0</v>
      </c>
      <c r="G48" s="71">
        <v>-1001.362982</v>
      </c>
      <c r="H48" s="72">
        <v>0</v>
      </c>
      <c r="I48" s="68">
        <f t="shared" si="0"/>
        <v>9457.1827169999997</v>
      </c>
      <c r="K48" s="62"/>
    </row>
    <row r="49" spans="1:11" ht="18" customHeight="1" x14ac:dyDescent="0.2">
      <c r="A49" s="73">
        <f t="shared" si="1"/>
        <v>40</v>
      </c>
      <c r="B49" s="69" t="s">
        <v>104</v>
      </c>
      <c r="C49" s="70">
        <v>301.63211200000001</v>
      </c>
      <c r="D49" s="71">
        <v>0</v>
      </c>
      <c r="E49" s="71">
        <v>-1.088E-3</v>
      </c>
      <c r="F49" s="71">
        <v>0</v>
      </c>
      <c r="G49" s="71">
        <v>0</v>
      </c>
      <c r="H49" s="72">
        <v>0</v>
      </c>
      <c r="I49" s="68">
        <f t="shared" si="0"/>
        <v>301.63102400000002</v>
      </c>
      <c r="K49" s="62"/>
    </row>
    <row r="50" spans="1:11" ht="18" customHeight="1" x14ac:dyDescent="0.2">
      <c r="A50" s="73">
        <f t="shared" si="1"/>
        <v>41</v>
      </c>
      <c r="B50" s="69" t="s">
        <v>105</v>
      </c>
      <c r="C50" s="70">
        <v>4727012.4121000003</v>
      </c>
      <c r="D50" s="71">
        <v>0</v>
      </c>
      <c r="E50" s="71">
        <v>543920.97107800003</v>
      </c>
      <c r="F50" s="71">
        <v>0</v>
      </c>
      <c r="G50" s="71">
        <v>34917.320016999998</v>
      </c>
      <c r="H50" s="72">
        <v>0</v>
      </c>
      <c r="I50" s="68">
        <f t="shared" si="0"/>
        <v>5305850.7031950001</v>
      </c>
      <c r="K50" s="62"/>
    </row>
    <row r="51" spans="1:11" ht="18" customHeight="1" x14ac:dyDescent="0.2">
      <c r="A51" s="73">
        <f t="shared" si="1"/>
        <v>42</v>
      </c>
      <c r="B51" s="69" t="s">
        <v>108</v>
      </c>
      <c r="C51" s="70">
        <v>36560.486126000003</v>
      </c>
      <c r="D51" s="71">
        <v>0</v>
      </c>
      <c r="E51" s="71">
        <v>-0.574797</v>
      </c>
      <c r="F51" s="71">
        <v>0</v>
      </c>
      <c r="G51" s="71">
        <v>12930.139897999999</v>
      </c>
      <c r="H51" s="72">
        <v>0</v>
      </c>
      <c r="I51" s="68">
        <f t="shared" si="0"/>
        <v>49490.051227000004</v>
      </c>
      <c r="K51" s="62"/>
    </row>
    <row r="52" spans="1:11" ht="18" customHeight="1" x14ac:dyDescent="0.2">
      <c r="A52" s="73">
        <f t="shared" si="1"/>
        <v>43</v>
      </c>
      <c r="B52" s="69" t="s">
        <v>109</v>
      </c>
      <c r="C52" s="70">
        <v>611606.82322200004</v>
      </c>
      <c r="D52" s="71">
        <v>0</v>
      </c>
      <c r="E52" s="71">
        <v>70143.614407000001</v>
      </c>
      <c r="F52" s="71">
        <v>0</v>
      </c>
      <c r="G52" s="71">
        <v>3419.4434150000002</v>
      </c>
      <c r="H52" s="72">
        <v>0</v>
      </c>
      <c r="I52" s="68">
        <f t="shared" si="0"/>
        <v>685169.88104400004</v>
      </c>
      <c r="K52" s="62"/>
    </row>
    <row r="53" spans="1:11" ht="18" customHeight="1" x14ac:dyDescent="0.2">
      <c r="A53" s="73">
        <f t="shared" si="1"/>
        <v>44</v>
      </c>
      <c r="B53" s="69" t="s">
        <v>110</v>
      </c>
      <c r="C53" s="70">
        <v>-223955.52532300001</v>
      </c>
      <c r="D53" s="71">
        <v>0</v>
      </c>
      <c r="E53" s="71">
        <v>-141.062884</v>
      </c>
      <c r="F53" s="71">
        <v>0</v>
      </c>
      <c r="G53" s="71">
        <v>6417.8158249999997</v>
      </c>
      <c r="H53" s="72">
        <v>0</v>
      </c>
      <c r="I53" s="68">
        <f t="shared" si="0"/>
        <v>-217678.77238200002</v>
      </c>
      <c r="K53" s="62"/>
    </row>
    <row r="54" spans="1:11" ht="18" customHeight="1" x14ac:dyDescent="0.2">
      <c r="A54" s="73">
        <f t="shared" si="1"/>
        <v>45</v>
      </c>
      <c r="B54" s="69" t="s">
        <v>353</v>
      </c>
      <c r="C54" s="70">
        <v>13957.830339</v>
      </c>
      <c r="D54" s="71">
        <v>0</v>
      </c>
      <c r="E54" s="71">
        <v>-9.0646000000000004E-2</v>
      </c>
      <c r="F54" s="71">
        <v>0</v>
      </c>
      <c r="G54" s="71">
        <v>0</v>
      </c>
      <c r="H54" s="72">
        <v>0</v>
      </c>
      <c r="I54" s="68">
        <f t="shared" si="0"/>
        <v>13957.739693</v>
      </c>
      <c r="K54" s="62"/>
    </row>
    <row r="55" spans="1:11" ht="18" customHeight="1" x14ac:dyDescent="0.2">
      <c r="A55" s="73">
        <f t="shared" si="1"/>
        <v>46</v>
      </c>
      <c r="B55" s="69" t="s">
        <v>112</v>
      </c>
      <c r="C55" s="70">
        <v>2201.1788259999998</v>
      </c>
      <c r="D55" s="71">
        <v>0</v>
      </c>
      <c r="E55" s="71">
        <v>-2.6559999999999999E-3</v>
      </c>
      <c r="F55" s="71">
        <v>0</v>
      </c>
      <c r="G55" s="71">
        <v>0</v>
      </c>
      <c r="H55" s="72">
        <v>0</v>
      </c>
      <c r="I55" s="68">
        <f t="shared" si="0"/>
        <v>2201.1761699999997</v>
      </c>
      <c r="K55" s="62"/>
    </row>
    <row r="56" spans="1:11" ht="18" customHeight="1" x14ac:dyDescent="0.2">
      <c r="A56" s="73">
        <f t="shared" si="1"/>
        <v>47</v>
      </c>
      <c r="B56" s="69" t="s">
        <v>113</v>
      </c>
      <c r="C56" s="70">
        <v>20327.872625</v>
      </c>
      <c r="D56" s="71">
        <v>0</v>
      </c>
      <c r="E56" s="71">
        <v>1154.3806360000001</v>
      </c>
      <c r="F56" s="71">
        <v>266102.30050000001</v>
      </c>
      <c r="G56" s="71">
        <v>-9708.5166430000008</v>
      </c>
      <c r="H56" s="72">
        <v>0</v>
      </c>
      <c r="I56" s="68">
        <f t="shared" si="0"/>
        <v>277876.03711799998</v>
      </c>
      <c r="K56" s="62"/>
    </row>
    <row r="57" spans="1:11" ht="18" customHeight="1" x14ac:dyDescent="0.2">
      <c r="A57" s="73">
        <f t="shared" si="1"/>
        <v>48</v>
      </c>
      <c r="B57" s="69" t="s">
        <v>114</v>
      </c>
      <c r="C57" s="70">
        <v>-21187.898588</v>
      </c>
      <c r="D57" s="71">
        <v>0</v>
      </c>
      <c r="E57" s="71">
        <v>4095.0604720000001</v>
      </c>
      <c r="F57" s="71">
        <v>99669.25</v>
      </c>
      <c r="G57" s="71">
        <v>1426.8804560000001</v>
      </c>
      <c r="H57" s="72">
        <v>0</v>
      </c>
      <c r="I57" s="68">
        <f t="shared" si="0"/>
        <v>84003.29234</v>
      </c>
      <c r="K57" s="62"/>
    </row>
    <row r="58" spans="1:11" ht="18" customHeight="1" x14ac:dyDescent="0.2">
      <c r="A58" s="73">
        <f t="shared" si="1"/>
        <v>49</v>
      </c>
      <c r="B58" s="69" t="s">
        <v>115</v>
      </c>
      <c r="C58" s="70">
        <v>-524777.348964</v>
      </c>
      <c r="D58" s="71">
        <v>0</v>
      </c>
      <c r="E58" s="71">
        <v>12713.998001</v>
      </c>
      <c r="F58" s="71">
        <v>0</v>
      </c>
      <c r="G58" s="71">
        <v>3182.5935890000001</v>
      </c>
      <c r="H58" s="72">
        <v>0</v>
      </c>
      <c r="I58" s="68">
        <f t="shared" si="0"/>
        <v>-508880.75737399998</v>
      </c>
      <c r="K58" s="62"/>
    </row>
    <row r="59" spans="1:11" ht="18" customHeight="1" x14ac:dyDescent="0.2">
      <c r="A59" s="73">
        <f t="shared" si="1"/>
        <v>50</v>
      </c>
      <c r="B59" s="69" t="s">
        <v>116</v>
      </c>
      <c r="C59" s="70">
        <v>1815.5262640000001</v>
      </c>
      <c r="D59" s="71">
        <v>0</v>
      </c>
      <c r="E59" s="71">
        <v>-2.7463999999999999E-2</v>
      </c>
      <c r="F59" s="71">
        <v>0</v>
      </c>
      <c r="G59" s="71">
        <v>0</v>
      </c>
      <c r="H59" s="72">
        <v>0</v>
      </c>
      <c r="I59" s="68">
        <f t="shared" si="0"/>
        <v>1815.4988000000001</v>
      </c>
      <c r="K59" s="62"/>
    </row>
    <row r="60" spans="1:11" ht="18" customHeight="1" x14ac:dyDescent="0.2">
      <c r="A60" s="73">
        <f t="shared" si="1"/>
        <v>51</v>
      </c>
      <c r="B60" s="69" t="s">
        <v>117</v>
      </c>
      <c r="C60" s="70">
        <v>-6.9839869999999999</v>
      </c>
      <c r="D60" s="71">
        <v>0</v>
      </c>
      <c r="E60" s="71">
        <v>-5.6049999999999997E-3</v>
      </c>
      <c r="F60" s="71">
        <v>0</v>
      </c>
      <c r="G60" s="71">
        <v>0</v>
      </c>
      <c r="H60" s="72">
        <v>0</v>
      </c>
      <c r="I60" s="68">
        <f t="shared" si="0"/>
        <v>-6.989592</v>
      </c>
      <c r="K60" s="62"/>
    </row>
    <row r="61" spans="1:11" ht="18" customHeight="1" x14ac:dyDescent="0.2">
      <c r="A61" s="73">
        <f t="shared" si="1"/>
        <v>52</v>
      </c>
      <c r="B61" s="69" t="s">
        <v>118</v>
      </c>
      <c r="C61" s="70">
        <v>0</v>
      </c>
      <c r="D61" s="71">
        <v>0</v>
      </c>
      <c r="E61" s="71">
        <v>0</v>
      </c>
      <c r="F61" s="71">
        <v>0</v>
      </c>
      <c r="G61" s="71">
        <v>0</v>
      </c>
      <c r="H61" s="72">
        <v>0</v>
      </c>
      <c r="I61" s="68">
        <f t="shared" si="0"/>
        <v>0</v>
      </c>
      <c r="K61" s="62"/>
    </row>
    <row r="62" spans="1:11" ht="18" customHeight="1" x14ac:dyDescent="0.2">
      <c r="A62" s="73">
        <f t="shared" si="1"/>
        <v>53</v>
      </c>
      <c r="B62" s="69" t="s">
        <v>119</v>
      </c>
      <c r="C62" s="70">
        <v>630.742797</v>
      </c>
      <c r="D62" s="71">
        <v>0</v>
      </c>
      <c r="E62" s="71">
        <v>-6.9999999999999999E-4</v>
      </c>
      <c r="F62" s="71">
        <v>0</v>
      </c>
      <c r="G62" s="71">
        <v>0</v>
      </c>
      <c r="H62" s="72">
        <v>0</v>
      </c>
      <c r="I62" s="68">
        <f t="shared" si="0"/>
        <v>630.74209699999994</v>
      </c>
      <c r="K62" s="62"/>
    </row>
    <row r="63" spans="1:11" ht="18" customHeight="1" x14ac:dyDescent="0.2">
      <c r="A63" s="73">
        <f t="shared" si="1"/>
        <v>54</v>
      </c>
      <c r="B63" s="69" t="s">
        <v>120</v>
      </c>
      <c r="C63" s="70">
        <v>15510.497821999999</v>
      </c>
      <c r="D63" s="71">
        <v>0</v>
      </c>
      <c r="E63" s="71">
        <v>6139.5450179999998</v>
      </c>
      <c r="F63" s="71">
        <v>0</v>
      </c>
      <c r="G63" s="71">
        <v>-2206.6077150000001</v>
      </c>
      <c r="H63" s="72">
        <v>0</v>
      </c>
      <c r="I63" s="68">
        <f t="shared" si="0"/>
        <v>19443.435124999996</v>
      </c>
      <c r="K63" s="62"/>
    </row>
    <row r="64" spans="1:11" ht="18" customHeight="1" x14ac:dyDescent="0.2">
      <c r="A64" s="73">
        <f t="shared" si="1"/>
        <v>55</v>
      </c>
      <c r="B64" s="69" t="s">
        <v>122</v>
      </c>
      <c r="C64" s="70">
        <v>12351.87515</v>
      </c>
      <c r="D64" s="71">
        <v>0</v>
      </c>
      <c r="E64" s="71">
        <v>-202.65604500000001</v>
      </c>
      <c r="F64" s="71">
        <v>0</v>
      </c>
      <c r="G64" s="71">
        <v>-478.52995600000003</v>
      </c>
      <c r="H64" s="72">
        <v>0</v>
      </c>
      <c r="I64" s="68">
        <f t="shared" si="0"/>
        <v>11670.689149</v>
      </c>
      <c r="K64" s="62"/>
    </row>
    <row r="65" spans="1:11" ht="18" customHeight="1" x14ac:dyDescent="0.2">
      <c r="A65" s="73">
        <f t="shared" si="1"/>
        <v>56</v>
      </c>
      <c r="B65" s="69" t="s">
        <v>123</v>
      </c>
      <c r="C65" s="70">
        <v>7807.5866079999996</v>
      </c>
      <c r="D65" s="71">
        <v>0</v>
      </c>
      <c r="E65" s="71">
        <v>0</v>
      </c>
      <c r="F65" s="71">
        <v>0</v>
      </c>
      <c r="G65" s="71">
        <v>0</v>
      </c>
      <c r="H65" s="72">
        <v>0</v>
      </c>
      <c r="I65" s="68">
        <f t="shared" si="0"/>
        <v>7807.5866079999996</v>
      </c>
      <c r="K65" s="62"/>
    </row>
    <row r="66" spans="1:11" ht="18" customHeight="1" x14ac:dyDescent="0.2">
      <c r="A66" s="73">
        <f t="shared" si="1"/>
        <v>57</v>
      </c>
      <c r="B66" s="69" t="s">
        <v>124</v>
      </c>
      <c r="C66" s="70">
        <v>-1759869.3283480001</v>
      </c>
      <c r="D66" s="71">
        <v>0</v>
      </c>
      <c r="E66" s="71">
        <v>8508.9864519999992</v>
      </c>
      <c r="F66" s="71">
        <v>145341.4</v>
      </c>
      <c r="G66" s="71">
        <v>9792.0659990000004</v>
      </c>
      <c r="H66" s="72">
        <v>0</v>
      </c>
      <c r="I66" s="68">
        <f t="shared" si="0"/>
        <v>-1596226.8758970001</v>
      </c>
      <c r="K66" s="62"/>
    </row>
    <row r="67" spans="1:11" ht="18" customHeight="1" x14ac:dyDescent="0.2">
      <c r="A67" s="73">
        <f t="shared" si="1"/>
        <v>58</v>
      </c>
      <c r="B67" s="69" t="s">
        <v>125</v>
      </c>
      <c r="C67" s="70">
        <v>-90.712664000000004</v>
      </c>
      <c r="D67" s="71">
        <v>0</v>
      </c>
      <c r="E67" s="71">
        <v>0.57290300000000005</v>
      </c>
      <c r="F67" s="71">
        <v>0</v>
      </c>
      <c r="G67" s="71">
        <v>10.109795</v>
      </c>
      <c r="H67" s="72">
        <v>0</v>
      </c>
      <c r="I67" s="68">
        <f t="shared" si="0"/>
        <v>-80.029966000000002</v>
      </c>
      <c r="K67" s="62"/>
    </row>
    <row r="68" spans="1:11" ht="18" customHeight="1" x14ac:dyDescent="0.2">
      <c r="A68" s="73">
        <f t="shared" si="1"/>
        <v>59</v>
      </c>
      <c r="B68" s="69" t="s">
        <v>128</v>
      </c>
      <c r="C68" s="70">
        <v>45622.813148000001</v>
      </c>
      <c r="D68" s="71">
        <v>0</v>
      </c>
      <c r="E68" s="71">
        <v>-0.135902</v>
      </c>
      <c r="F68" s="71">
        <v>0</v>
      </c>
      <c r="G68" s="71">
        <v>0</v>
      </c>
      <c r="H68" s="72">
        <v>0</v>
      </c>
      <c r="I68" s="68">
        <f t="shared" si="0"/>
        <v>45622.677245999999</v>
      </c>
      <c r="K68" s="62"/>
    </row>
    <row r="69" spans="1:11" ht="18" customHeight="1" x14ac:dyDescent="0.2">
      <c r="A69" s="73">
        <f t="shared" si="1"/>
        <v>60</v>
      </c>
      <c r="B69" s="69" t="s">
        <v>130</v>
      </c>
      <c r="C69" s="70">
        <v>-9405.6080689999999</v>
      </c>
      <c r="D69" s="71">
        <v>0</v>
      </c>
      <c r="E69" s="71">
        <v>-69.597115000000002</v>
      </c>
      <c r="F69" s="71">
        <v>0</v>
      </c>
      <c r="G69" s="71">
        <v>275.89593500000001</v>
      </c>
      <c r="H69" s="72">
        <v>0</v>
      </c>
      <c r="I69" s="68">
        <f t="shared" si="0"/>
        <v>-9199.3092489999999</v>
      </c>
      <c r="K69" s="62"/>
    </row>
    <row r="70" spans="1:11" ht="18" customHeight="1" x14ac:dyDescent="0.2">
      <c r="A70" s="73">
        <f t="shared" si="1"/>
        <v>61</v>
      </c>
      <c r="B70" s="69" t="s">
        <v>129</v>
      </c>
      <c r="C70" s="70">
        <v>-0.43560599999999999</v>
      </c>
      <c r="D70" s="71">
        <v>0</v>
      </c>
      <c r="E70" s="71">
        <v>-1.25E-4</v>
      </c>
      <c r="F70" s="71">
        <v>0</v>
      </c>
      <c r="G70" s="71">
        <v>0</v>
      </c>
      <c r="H70" s="72">
        <v>0</v>
      </c>
      <c r="I70" s="68">
        <f t="shared" si="0"/>
        <v>-0.43573099999999998</v>
      </c>
      <c r="K70" s="62"/>
    </row>
    <row r="71" spans="1:11" ht="18" customHeight="1" x14ac:dyDescent="0.2">
      <c r="A71" s="73">
        <f t="shared" si="1"/>
        <v>62</v>
      </c>
      <c r="B71" s="69" t="s">
        <v>131</v>
      </c>
      <c r="C71" s="70">
        <v>-344.24027000000001</v>
      </c>
      <c r="D71" s="71">
        <v>0</v>
      </c>
      <c r="E71" s="71">
        <v>-0.74820500000000001</v>
      </c>
      <c r="F71" s="71">
        <v>0</v>
      </c>
      <c r="G71" s="71">
        <v>-671.95</v>
      </c>
      <c r="H71" s="72">
        <v>0</v>
      </c>
      <c r="I71" s="68">
        <f t="shared" si="0"/>
        <v>-1016.938475</v>
      </c>
      <c r="K71" s="62"/>
    </row>
    <row r="72" spans="1:11" ht="18" customHeight="1" x14ac:dyDescent="0.2">
      <c r="A72" s="73">
        <f t="shared" si="1"/>
        <v>63</v>
      </c>
      <c r="B72" s="69" t="s">
        <v>132</v>
      </c>
      <c r="C72" s="70">
        <v>-71.842414000000005</v>
      </c>
      <c r="D72" s="71">
        <v>0</v>
      </c>
      <c r="E72" s="71">
        <v>-2.2433999999999999E-2</v>
      </c>
      <c r="F72" s="71">
        <v>0</v>
      </c>
      <c r="G72" s="71">
        <v>1304.0696210000001</v>
      </c>
      <c r="H72" s="72">
        <v>0</v>
      </c>
      <c r="I72" s="68">
        <f t="shared" si="0"/>
        <v>1232.2047730000002</v>
      </c>
      <c r="K72" s="62"/>
    </row>
    <row r="73" spans="1:11" ht="18" customHeight="1" x14ac:dyDescent="0.2">
      <c r="A73" s="73">
        <f t="shared" si="1"/>
        <v>64</v>
      </c>
      <c r="B73" s="69" t="s">
        <v>133</v>
      </c>
      <c r="C73" s="70">
        <v>45127.417642</v>
      </c>
      <c r="D73" s="71">
        <v>0</v>
      </c>
      <c r="E73" s="71">
        <v>-2.2900000000000001E-4</v>
      </c>
      <c r="F73" s="71">
        <v>0</v>
      </c>
      <c r="G73" s="71">
        <v>0</v>
      </c>
      <c r="H73" s="72">
        <v>0</v>
      </c>
      <c r="I73" s="68">
        <f t="shared" si="0"/>
        <v>45127.417413000003</v>
      </c>
      <c r="K73" s="62"/>
    </row>
    <row r="74" spans="1:11" ht="18" customHeight="1" x14ac:dyDescent="0.2">
      <c r="A74" s="73">
        <f t="shared" si="1"/>
        <v>65</v>
      </c>
      <c r="B74" s="69" t="s">
        <v>134</v>
      </c>
      <c r="C74" s="70">
        <v>10323.067978999999</v>
      </c>
      <c r="D74" s="71">
        <v>0</v>
      </c>
      <c r="E74" s="71">
        <v>0</v>
      </c>
      <c r="F74" s="71">
        <v>0</v>
      </c>
      <c r="G74" s="71">
        <v>0</v>
      </c>
      <c r="H74" s="72">
        <v>0</v>
      </c>
      <c r="I74" s="68">
        <f t="shared" si="0"/>
        <v>10323.067978999999</v>
      </c>
      <c r="K74" s="62"/>
    </row>
    <row r="75" spans="1:11" ht="18" customHeight="1" x14ac:dyDescent="0.2">
      <c r="A75" s="73">
        <f t="shared" si="1"/>
        <v>66</v>
      </c>
      <c r="B75" s="69" t="s">
        <v>135</v>
      </c>
      <c r="C75" s="70">
        <v>-110.465124</v>
      </c>
      <c r="D75" s="71">
        <v>0</v>
      </c>
      <c r="E75" s="71">
        <v>-0.29060599999999998</v>
      </c>
      <c r="F75" s="71">
        <v>0</v>
      </c>
      <c r="G75" s="71">
        <v>0</v>
      </c>
      <c r="H75" s="72">
        <v>0</v>
      </c>
      <c r="I75" s="68">
        <f t="shared" ref="I75:I122" si="2">SUM(C75:H75)</f>
        <v>-110.75573</v>
      </c>
      <c r="K75" s="62"/>
    </row>
    <row r="76" spans="1:11" ht="18" customHeight="1" x14ac:dyDescent="0.2">
      <c r="A76" s="73">
        <f t="shared" ref="A76:A122" si="3">A75+1</f>
        <v>67</v>
      </c>
      <c r="B76" s="69" t="s">
        <v>126</v>
      </c>
      <c r="C76" s="70">
        <v>3.5866030000000002</v>
      </c>
      <c r="D76" s="71">
        <v>0</v>
      </c>
      <c r="E76" s="71">
        <v>-5.1800000000000001E-4</v>
      </c>
      <c r="F76" s="71">
        <v>0</v>
      </c>
      <c r="G76" s="71">
        <v>0</v>
      </c>
      <c r="H76" s="72">
        <v>0</v>
      </c>
      <c r="I76" s="68">
        <f t="shared" si="2"/>
        <v>3.5860850000000002</v>
      </c>
      <c r="K76" s="62"/>
    </row>
    <row r="77" spans="1:11" ht="18" customHeight="1" x14ac:dyDescent="0.2">
      <c r="A77" s="73">
        <f t="shared" si="3"/>
        <v>68</v>
      </c>
      <c r="B77" s="69" t="s">
        <v>127</v>
      </c>
      <c r="C77" s="70">
        <v>-49.201355999999997</v>
      </c>
      <c r="D77" s="71">
        <v>0</v>
      </c>
      <c r="E77" s="71">
        <v>-0.130633</v>
      </c>
      <c r="F77" s="71">
        <v>0</v>
      </c>
      <c r="G77" s="71">
        <v>0</v>
      </c>
      <c r="H77" s="72">
        <v>0</v>
      </c>
      <c r="I77" s="68">
        <f t="shared" si="2"/>
        <v>-49.331989</v>
      </c>
      <c r="K77" s="62"/>
    </row>
    <row r="78" spans="1:11" ht="18" customHeight="1" x14ac:dyDescent="0.2">
      <c r="A78" s="73">
        <f t="shared" si="3"/>
        <v>69</v>
      </c>
      <c r="B78" s="69" t="s">
        <v>136</v>
      </c>
      <c r="C78" s="70">
        <v>13417.748814</v>
      </c>
      <c r="D78" s="71">
        <v>0</v>
      </c>
      <c r="E78" s="71">
        <v>-0.25028899999999998</v>
      </c>
      <c r="F78" s="71">
        <v>0</v>
      </c>
      <c r="G78" s="71">
        <v>0</v>
      </c>
      <c r="H78" s="72">
        <v>0</v>
      </c>
      <c r="I78" s="68">
        <f t="shared" si="2"/>
        <v>13417.498525000001</v>
      </c>
      <c r="K78" s="62"/>
    </row>
    <row r="79" spans="1:11" ht="18" customHeight="1" x14ac:dyDescent="0.2">
      <c r="A79" s="73">
        <f t="shared" si="3"/>
        <v>70</v>
      </c>
      <c r="B79" s="69" t="s">
        <v>137</v>
      </c>
      <c r="C79" s="70">
        <v>0</v>
      </c>
      <c r="D79" s="71">
        <v>0</v>
      </c>
      <c r="E79" s="71">
        <v>0</v>
      </c>
      <c r="F79" s="71">
        <v>0</v>
      </c>
      <c r="G79" s="71">
        <v>-15393.291667</v>
      </c>
      <c r="H79" s="72">
        <v>0</v>
      </c>
      <c r="I79" s="68">
        <f t="shared" si="2"/>
        <v>-15393.291667</v>
      </c>
      <c r="K79" s="62"/>
    </row>
    <row r="80" spans="1:11" ht="18" customHeight="1" x14ac:dyDescent="0.2">
      <c r="A80" s="73">
        <f t="shared" si="3"/>
        <v>71</v>
      </c>
      <c r="B80" s="69" t="s">
        <v>138</v>
      </c>
      <c r="C80" s="70">
        <v>68.460909000000001</v>
      </c>
      <c r="D80" s="71">
        <v>0</v>
      </c>
      <c r="E80" s="71">
        <v>36.488252000000003</v>
      </c>
      <c r="F80" s="71">
        <v>0</v>
      </c>
      <c r="G80" s="71">
        <v>8.4561480000000007</v>
      </c>
      <c r="H80" s="72">
        <v>0</v>
      </c>
      <c r="I80" s="68">
        <f t="shared" si="2"/>
        <v>113.405309</v>
      </c>
      <c r="K80" s="62"/>
    </row>
    <row r="81" spans="1:11" ht="18" customHeight="1" x14ac:dyDescent="0.2">
      <c r="A81" s="73">
        <f t="shared" si="3"/>
        <v>72</v>
      </c>
      <c r="B81" s="69" t="s">
        <v>139</v>
      </c>
      <c r="C81" s="70">
        <v>20498.318042999999</v>
      </c>
      <c r="D81" s="71">
        <v>0</v>
      </c>
      <c r="E81" s="71">
        <v>0</v>
      </c>
      <c r="F81" s="71">
        <v>0</v>
      </c>
      <c r="G81" s="71">
        <v>0</v>
      </c>
      <c r="H81" s="72">
        <v>0</v>
      </c>
      <c r="I81" s="68">
        <f t="shared" si="2"/>
        <v>20498.318042999999</v>
      </c>
      <c r="K81" s="62"/>
    </row>
    <row r="82" spans="1:11" ht="18" customHeight="1" x14ac:dyDescent="0.2">
      <c r="A82" s="73">
        <f t="shared" si="3"/>
        <v>73</v>
      </c>
      <c r="B82" s="69" t="s">
        <v>140</v>
      </c>
      <c r="C82" s="70">
        <v>-115.160381</v>
      </c>
      <c r="D82" s="71">
        <v>0</v>
      </c>
      <c r="E82" s="71">
        <v>-0.704955</v>
      </c>
      <c r="F82" s="71">
        <v>0</v>
      </c>
      <c r="G82" s="71">
        <v>57.809685999999999</v>
      </c>
      <c r="H82" s="72">
        <v>0</v>
      </c>
      <c r="I82" s="68">
        <f t="shared" si="2"/>
        <v>-58.05565</v>
      </c>
      <c r="K82" s="62"/>
    </row>
    <row r="83" spans="1:11" ht="18" customHeight="1" x14ac:dyDescent="0.2">
      <c r="A83" s="73">
        <f t="shared" si="3"/>
        <v>74</v>
      </c>
      <c r="B83" s="69" t="s">
        <v>141</v>
      </c>
      <c r="C83" s="70">
        <v>70867.442202000006</v>
      </c>
      <c r="D83" s="71">
        <v>0</v>
      </c>
      <c r="E83" s="71">
        <v>2799.109782</v>
      </c>
      <c r="F83" s="71">
        <v>0</v>
      </c>
      <c r="G83" s="71">
        <v>4970.252469</v>
      </c>
      <c r="H83" s="72">
        <v>0</v>
      </c>
      <c r="I83" s="68">
        <f t="shared" si="2"/>
        <v>78636.804453000004</v>
      </c>
      <c r="K83" s="62"/>
    </row>
    <row r="84" spans="1:11" ht="18" customHeight="1" x14ac:dyDescent="0.2">
      <c r="A84" s="73">
        <f t="shared" si="3"/>
        <v>75</v>
      </c>
      <c r="B84" s="69" t="s">
        <v>142</v>
      </c>
      <c r="C84" s="70">
        <v>169082.27856499999</v>
      </c>
      <c r="D84" s="71">
        <v>0</v>
      </c>
      <c r="E84" s="71">
        <v>3564.2877269999999</v>
      </c>
      <c r="F84" s="71">
        <v>0</v>
      </c>
      <c r="G84" s="71">
        <v>0</v>
      </c>
      <c r="H84" s="72">
        <v>0</v>
      </c>
      <c r="I84" s="68">
        <f t="shared" si="2"/>
        <v>172646.56629199997</v>
      </c>
      <c r="K84" s="62"/>
    </row>
    <row r="85" spans="1:11" ht="18" customHeight="1" x14ac:dyDescent="0.2">
      <c r="A85" s="73">
        <f t="shared" si="3"/>
        <v>76</v>
      </c>
      <c r="B85" s="69" t="s">
        <v>144</v>
      </c>
      <c r="C85" s="70">
        <v>-1345140.6458439999</v>
      </c>
      <c r="D85" s="71">
        <v>0</v>
      </c>
      <c r="E85" s="71">
        <v>-4102.4281300000002</v>
      </c>
      <c r="F85" s="71">
        <v>0</v>
      </c>
      <c r="G85" s="71">
        <v>2007.8779830000001</v>
      </c>
      <c r="H85" s="72">
        <v>0</v>
      </c>
      <c r="I85" s="68">
        <f t="shared" si="2"/>
        <v>-1347235.1959909999</v>
      </c>
      <c r="K85" s="62"/>
    </row>
    <row r="86" spans="1:11" ht="18" customHeight="1" x14ac:dyDescent="0.2">
      <c r="A86" s="73">
        <f t="shared" si="3"/>
        <v>77</v>
      </c>
      <c r="B86" s="69" t="s">
        <v>143</v>
      </c>
      <c r="C86" s="70">
        <v>-327344.078095</v>
      </c>
      <c r="D86" s="71">
        <v>0</v>
      </c>
      <c r="E86" s="71">
        <v>-531.89677099999994</v>
      </c>
      <c r="F86" s="71">
        <v>0</v>
      </c>
      <c r="G86" s="71">
        <v>-2968.1848169999998</v>
      </c>
      <c r="H86" s="72">
        <v>0</v>
      </c>
      <c r="I86" s="68">
        <f t="shared" si="2"/>
        <v>-330844.15968300001</v>
      </c>
      <c r="K86" s="62"/>
    </row>
    <row r="87" spans="1:11" ht="18" customHeight="1" x14ac:dyDescent="0.2">
      <c r="A87" s="73">
        <f t="shared" si="3"/>
        <v>78</v>
      </c>
      <c r="B87" s="69" t="s">
        <v>149</v>
      </c>
      <c r="C87" s="70">
        <v>0</v>
      </c>
      <c r="D87" s="71">
        <v>0</v>
      </c>
      <c r="E87" s="71">
        <v>0.96203300000000003</v>
      </c>
      <c r="F87" s="71">
        <v>0</v>
      </c>
      <c r="G87" s="71">
        <v>717.58248800000001</v>
      </c>
      <c r="H87" s="72">
        <v>0</v>
      </c>
      <c r="I87" s="68">
        <f t="shared" si="2"/>
        <v>718.54452100000003</v>
      </c>
      <c r="K87" s="62"/>
    </row>
    <row r="88" spans="1:11" ht="18" customHeight="1" x14ac:dyDescent="0.2">
      <c r="A88" s="73">
        <f t="shared" si="3"/>
        <v>79</v>
      </c>
      <c r="B88" s="69" t="s">
        <v>148</v>
      </c>
      <c r="C88" s="70">
        <v>0</v>
      </c>
      <c r="D88" s="71">
        <v>0</v>
      </c>
      <c r="E88" s="71">
        <v>0</v>
      </c>
      <c r="F88" s="71">
        <v>0</v>
      </c>
      <c r="G88" s="71">
        <v>1.089904</v>
      </c>
      <c r="H88" s="72">
        <v>0</v>
      </c>
      <c r="I88" s="68">
        <f t="shared" si="2"/>
        <v>1.089904</v>
      </c>
      <c r="K88" s="62"/>
    </row>
    <row r="89" spans="1:11" ht="18" customHeight="1" x14ac:dyDescent="0.2">
      <c r="A89" s="73">
        <f t="shared" si="3"/>
        <v>80</v>
      </c>
      <c r="B89" s="69" t="s">
        <v>150</v>
      </c>
      <c r="C89" s="70">
        <v>-189998.44666399999</v>
      </c>
      <c r="D89" s="71">
        <v>0</v>
      </c>
      <c r="E89" s="71">
        <v>-624.19462099999998</v>
      </c>
      <c r="F89" s="71">
        <v>0</v>
      </c>
      <c r="G89" s="71">
        <v>-7822.4483419999997</v>
      </c>
      <c r="H89" s="72">
        <v>0</v>
      </c>
      <c r="I89" s="68">
        <f t="shared" si="2"/>
        <v>-198445.08962699998</v>
      </c>
      <c r="K89" s="62"/>
    </row>
    <row r="90" spans="1:11" ht="18" customHeight="1" x14ac:dyDescent="0.2">
      <c r="A90" s="73">
        <f t="shared" si="3"/>
        <v>81</v>
      </c>
      <c r="B90" s="69" t="s">
        <v>151</v>
      </c>
      <c r="C90" s="70">
        <v>-270.297596</v>
      </c>
      <c r="D90" s="71">
        <v>0</v>
      </c>
      <c r="E90" s="71">
        <v>397.47530899999998</v>
      </c>
      <c r="F90" s="71">
        <v>0</v>
      </c>
      <c r="G90" s="71">
        <v>33.52393</v>
      </c>
      <c r="H90" s="72">
        <v>0</v>
      </c>
      <c r="I90" s="68">
        <f t="shared" si="2"/>
        <v>160.70164299999999</v>
      </c>
      <c r="K90" s="62"/>
    </row>
    <row r="91" spans="1:11" ht="18" customHeight="1" x14ac:dyDescent="0.2">
      <c r="A91" s="73">
        <f t="shared" si="3"/>
        <v>82</v>
      </c>
      <c r="B91" s="69" t="s">
        <v>152</v>
      </c>
      <c r="C91" s="70">
        <v>1723416.5562179999</v>
      </c>
      <c r="D91" s="71">
        <v>0</v>
      </c>
      <c r="E91" s="71">
        <v>2015202.9310300001</v>
      </c>
      <c r="F91" s="71">
        <v>0</v>
      </c>
      <c r="G91" s="71">
        <v>26137.918949999999</v>
      </c>
      <c r="H91" s="72">
        <v>0</v>
      </c>
      <c r="I91" s="68">
        <f t="shared" si="2"/>
        <v>3764757.4061979996</v>
      </c>
      <c r="K91" s="62"/>
    </row>
    <row r="92" spans="1:11" ht="18" customHeight="1" x14ac:dyDescent="0.2">
      <c r="A92" s="73">
        <f t="shared" si="3"/>
        <v>83</v>
      </c>
      <c r="B92" s="69" t="s">
        <v>153</v>
      </c>
      <c r="C92" s="70">
        <v>128.82459900000001</v>
      </c>
      <c r="D92" s="71">
        <v>0</v>
      </c>
      <c r="E92" s="71">
        <v>-8.3429999999999997E-3</v>
      </c>
      <c r="F92" s="71">
        <v>0</v>
      </c>
      <c r="G92" s="71">
        <v>0</v>
      </c>
      <c r="H92" s="72">
        <v>0</v>
      </c>
      <c r="I92" s="68">
        <f t="shared" si="2"/>
        <v>128.81625600000001</v>
      </c>
      <c r="K92" s="62"/>
    </row>
    <row r="93" spans="1:11" ht="18" customHeight="1" x14ac:dyDescent="0.2">
      <c r="A93" s="73">
        <f t="shared" si="3"/>
        <v>84</v>
      </c>
      <c r="B93" s="69" t="s">
        <v>154</v>
      </c>
      <c r="C93" s="70">
        <v>-107.50391500000001</v>
      </c>
      <c r="D93" s="71">
        <v>0</v>
      </c>
      <c r="E93" s="71">
        <v>4594.8268829999997</v>
      </c>
      <c r="F93" s="71">
        <v>91313.29</v>
      </c>
      <c r="G93" s="71">
        <v>19778.379853999999</v>
      </c>
      <c r="H93" s="72">
        <v>0</v>
      </c>
      <c r="I93" s="68">
        <f t="shared" si="2"/>
        <v>115578.99282199999</v>
      </c>
      <c r="K93" s="62"/>
    </row>
    <row r="94" spans="1:11" ht="18" customHeight="1" x14ac:dyDescent="0.2">
      <c r="A94" s="73">
        <f t="shared" si="3"/>
        <v>85</v>
      </c>
      <c r="B94" s="69" t="s">
        <v>155</v>
      </c>
      <c r="C94" s="70">
        <v>232782.47743699999</v>
      </c>
      <c r="D94" s="71">
        <v>0</v>
      </c>
      <c r="E94" s="71">
        <v>2660.9921100000001</v>
      </c>
      <c r="F94" s="71">
        <v>0</v>
      </c>
      <c r="G94" s="71">
        <v>907.10043299999995</v>
      </c>
      <c r="H94" s="72">
        <v>0</v>
      </c>
      <c r="I94" s="68">
        <f t="shared" si="2"/>
        <v>236350.56998</v>
      </c>
      <c r="K94" s="62"/>
    </row>
    <row r="95" spans="1:11" ht="18" customHeight="1" x14ac:dyDescent="0.2">
      <c r="A95" s="73">
        <f t="shared" si="3"/>
        <v>86</v>
      </c>
      <c r="B95" s="69" t="s">
        <v>156</v>
      </c>
      <c r="C95" s="70">
        <v>287613.09840999998</v>
      </c>
      <c r="D95" s="71">
        <v>0</v>
      </c>
      <c r="E95" s="71">
        <v>17674.51943</v>
      </c>
      <c r="F95" s="71">
        <v>0</v>
      </c>
      <c r="G95" s="71">
        <v>2037.5183489999999</v>
      </c>
      <c r="H95" s="72">
        <v>0</v>
      </c>
      <c r="I95" s="68">
        <f t="shared" si="2"/>
        <v>307325.13618899998</v>
      </c>
      <c r="K95" s="62"/>
    </row>
    <row r="96" spans="1:11" ht="18" customHeight="1" x14ac:dyDescent="0.2">
      <c r="A96" s="73">
        <f t="shared" si="3"/>
        <v>87</v>
      </c>
      <c r="B96" s="69" t="s">
        <v>157</v>
      </c>
      <c r="C96" s="70">
        <v>-46.282440999999999</v>
      </c>
      <c r="D96" s="71">
        <v>0</v>
      </c>
      <c r="E96" s="71">
        <v>-0.20652999999999999</v>
      </c>
      <c r="F96" s="71">
        <v>0</v>
      </c>
      <c r="G96" s="71">
        <v>0</v>
      </c>
      <c r="H96" s="72">
        <v>0</v>
      </c>
      <c r="I96" s="68">
        <f t="shared" si="2"/>
        <v>-46.488970999999999</v>
      </c>
      <c r="K96" s="62"/>
    </row>
    <row r="97" spans="1:11" ht="18" customHeight="1" x14ac:dyDescent="0.2">
      <c r="A97" s="73">
        <f t="shared" si="3"/>
        <v>88</v>
      </c>
      <c r="B97" s="69" t="s">
        <v>158</v>
      </c>
      <c r="C97" s="70">
        <v>242781.40427200001</v>
      </c>
      <c r="D97" s="71">
        <v>0</v>
      </c>
      <c r="E97" s="71">
        <v>150419.991993</v>
      </c>
      <c r="F97" s="71">
        <v>173493.32</v>
      </c>
      <c r="G97" s="71">
        <v>11581.263862</v>
      </c>
      <c r="H97" s="72">
        <v>0</v>
      </c>
      <c r="I97" s="68">
        <f t="shared" si="2"/>
        <v>578275.9801269999</v>
      </c>
      <c r="K97" s="62"/>
    </row>
    <row r="98" spans="1:11" ht="18" customHeight="1" x14ac:dyDescent="0.2">
      <c r="A98" s="73">
        <f t="shared" si="3"/>
        <v>89</v>
      </c>
      <c r="B98" s="69" t="s">
        <v>159</v>
      </c>
      <c r="C98" s="70">
        <v>-121.241938</v>
      </c>
      <c r="D98" s="71">
        <v>0</v>
      </c>
      <c r="E98" s="71">
        <v>-1.0156799999999999</v>
      </c>
      <c r="F98" s="71">
        <v>0</v>
      </c>
      <c r="G98" s="71">
        <v>0</v>
      </c>
      <c r="H98" s="72">
        <v>0</v>
      </c>
      <c r="I98" s="68">
        <f t="shared" si="2"/>
        <v>-122.25761800000001</v>
      </c>
      <c r="K98" s="62"/>
    </row>
    <row r="99" spans="1:11" ht="18" customHeight="1" x14ac:dyDescent="0.2">
      <c r="A99" s="73">
        <f t="shared" si="3"/>
        <v>90</v>
      </c>
      <c r="B99" s="69" t="s">
        <v>160</v>
      </c>
      <c r="C99" s="70">
        <v>-167640.56463899999</v>
      </c>
      <c r="D99" s="71">
        <v>0</v>
      </c>
      <c r="E99" s="71">
        <v>-1184.021643</v>
      </c>
      <c r="F99" s="71">
        <v>269268.40000000002</v>
      </c>
      <c r="G99" s="71">
        <v>3191.6886460000001</v>
      </c>
      <c r="H99" s="72">
        <v>0</v>
      </c>
      <c r="I99" s="68">
        <f t="shared" si="2"/>
        <v>103635.50236400001</v>
      </c>
      <c r="K99" s="62"/>
    </row>
    <row r="100" spans="1:11" ht="18" customHeight="1" x14ac:dyDescent="0.2">
      <c r="A100" s="73">
        <f t="shared" si="3"/>
        <v>91</v>
      </c>
      <c r="B100" s="69" t="s">
        <v>161</v>
      </c>
      <c r="C100" s="70">
        <v>-327512.93612899998</v>
      </c>
      <c r="D100" s="71">
        <v>0</v>
      </c>
      <c r="E100" s="71">
        <v>-1399.638629</v>
      </c>
      <c r="F100" s="71">
        <v>0</v>
      </c>
      <c r="G100" s="71">
        <v>3092.6953349999999</v>
      </c>
      <c r="H100" s="72">
        <v>0</v>
      </c>
      <c r="I100" s="68">
        <f t="shared" si="2"/>
        <v>-325819.87942299998</v>
      </c>
      <c r="K100" s="62"/>
    </row>
    <row r="101" spans="1:11" ht="18" customHeight="1" x14ac:dyDescent="0.2">
      <c r="A101" s="73">
        <f t="shared" si="3"/>
        <v>92</v>
      </c>
      <c r="B101" s="69" t="s">
        <v>162</v>
      </c>
      <c r="C101" s="70">
        <v>-6488.3201349999999</v>
      </c>
      <c r="D101" s="71">
        <v>0</v>
      </c>
      <c r="E101" s="71">
        <v>10682.085617000001</v>
      </c>
      <c r="F101" s="71">
        <v>0</v>
      </c>
      <c r="G101" s="71">
        <v>1498.869488</v>
      </c>
      <c r="H101" s="72">
        <v>0</v>
      </c>
      <c r="I101" s="68">
        <f t="shared" si="2"/>
        <v>5692.634970000001</v>
      </c>
      <c r="K101" s="62"/>
    </row>
    <row r="102" spans="1:11" ht="18" customHeight="1" x14ac:dyDescent="0.2">
      <c r="A102" s="73">
        <f t="shared" si="3"/>
        <v>93</v>
      </c>
      <c r="B102" s="69" t="s">
        <v>163</v>
      </c>
      <c r="C102" s="70">
        <v>-41412.658313</v>
      </c>
      <c r="D102" s="71">
        <v>0</v>
      </c>
      <c r="E102" s="71">
        <v>-140.73489000000001</v>
      </c>
      <c r="F102" s="71">
        <v>0</v>
      </c>
      <c r="G102" s="71">
        <v>632.40715</v>
      </c>
      <c r="H102" s="72">
        <v>0</v>
      </c>
      <c r="I102" s="68">
        <f t="shared" si="2"/>
        <v>-40920.986053000001</v>
      </c>
      <c r="K102" s="62"/>
    </row>
    <row r="103" spans="1:11" ht="18" customHeight="1" x14ac:dyDescent="0.2">
      <c r="A103" s="73">
        <f t="shared" si="3"/>
        <v>94</v>
      </c>
      <c r="B103" s="69" t="s">
        <v>165</v>
      </c>
      <c r="C103" s="70">
        <v>12548.803399</v>
      </c>
      <c r="D103" s="71">
        <v>0</v>
      </c>
      <c r="E103" s="71">
        <v>-3.6000000000000001E-5</v>
      </c>
      <c r="F103" s="71">
        <v>0</v>
      </c>
      <c r="G103" s="71">
        <v>0</v>
      </c>
      <c r="H103" s="72">
        <v>0</v>
      </c>
      <c r="I103" s="68">
        <f t="shared" si="2"/>
        <v>12548.803363000001</v>
      </c>
      <c r="K103" s="62"/>
    </row>
    <row r="104" spans="1:11" ht="18" customHeight="1" x14ac:dyDescent="0.2">
      <c r="A104" s="73">
        <f t="shared" si="3"/>
        <v>95</v>
      </c>
      <c r="B104" s="69" t="s">
        <v>164</v>
      </c>
      <c r="C104" s="70">
        <v>-289.38711999999998</v>
      </c>
      <c r="D104" s="71">
        <v>0</v>
      </c>
      <c r="E104" s="71">
        <v>369.77182699999997</v>
      </c>
      <c r="F104" s="71">
        <v>0</v>
      </c>
      <c r="G104" s="71">
        <v>318.167281</v>
      </c>
      <c r="H104" s="72">
        <v>0</v>
      </c>
      <c r="I104" s="68">
        <f t="shared" si="2"/>
        <v>398.55198799999999</v>
      </c>
      <c r="K104" s="62"/>
    </row>
    <row r="105" spans="1:11" ht="18" customHeight="1" x14ac:dyDescent="0.2">
      <c r="A105" s="73">
        <f t="shared" si="3"/>
        <v>96</v>
      </c>
      <c r="B105" s="69" t="s">
        <v>166</v>
      </c>
      <c r="C105" s="70">
        <v>-166173.470821</v>
      </c>
      <c r="D105" s="71">
        <v>0</v>
      </c>
      <c r="E105" s="71">
        <v>6515.0598639999998</v>
      </c>
      <c r="F105" s="71">
        <v>127383.01</v>
      </c>
      <c r="G105" s="71">
        <v>11473.74811</v>
      </c>
      <c r="H105" s="72">
        <v>0</v>
      </c>
      <c r="I105" s="68">
        <f t="shared" si="2"/>
        <v>-20801.65284699999</v>
      </c>
      <c r="K105" s="62"/>
    </row>
    <row r="106" spans="1:11" ht="18" customHeight="1" x14ac:dyDescent="0.2">
      <c r="A106" s="73">
        <f t="shared" si="3"/>
        <v>97</v>
      </c>
      <c r="B106" s="69" t="s">
        <v>167</v>
      </c>
      <c r="C106" s="70">
        <v>-0.82098300000000002</v>
      </c>
      <c r="D106" s="71">
        <v>0</v>
      </c>
      <c r="E106" s="71">
        <v>0</v>
      </c>
      <c r="F106" s="71">
        <v>0</v>
      </c>
      <c r="G106" s="71">
        <v>0</v>
      </c>
      <c r="H106" s="72">
        <v>0</v>
      </c>
      <c r="I106" s="68">
        <f t="shared" si="2"/>
        <v>-0.82098300000000002</v>
      </c>
      <c r="K106" s="62"/>
    </row>
    <row r="107" spans="1:11" ht="18" customHeight="1" x14ac:dyDescent="0.2">
      <c r="A107" s="73">
        <f t="shared" si="3"/>
        <v>98</v>
      </c>
      <c r="B107" s="69" t="s">
        <v>170</v>
      </c>
      <c r="C107" s="70">
        <v>124.789874</v>
      </c>
      <c r="D107" s="71">
        <v>0</v>
      </c>
      <c r="E107" s="71">
        <v>-3.1704999999999997E-2</v>
      </c>
      <c r="F107" s="71">
        <v>0</v>
      </c>
      <c r="G107" s="71">
        <v>0</v>
      </c>
      <c r="H107" s="72">
        <v>0</v>
      </c>
      <c r="I107" s="68">
        <f t="shared" si="2"/>
        <v>124.758169</v>
      </c>
      <c r="K107" s="62"/>
    </row>
    <row r="108" spans="1:11" ht="18" customHeight="1" x14ac:dyDescent="0.2">
      <c r="A108" s="73">
        <f t="shared" si="3"/>
        <v>99</v>
      </c>
      <c r="B108" s="69" t="s">
        <v>171</v>
      </c>
      <c r="C108" s="70">
        <v>236567.07934500001</v>
      </c>
      <c r="D108" s="71">
        <v>0</v>
      </c>
      <c r="E108" s="71">
        <v>5088.8290200000001</v>
      </c>
      <c r="F108" s="71">
        <v>230694.55799999999</v>
      </c>
      <c r="G108" s="71">
        <v>15867.487332000001</v>
      </c>
      <c r="H108" s="72">
        <v>0</v>
      </c>
      <c r="I108" s="68">
        <f t="shared" si="2"/>
        <v>488217.95369699999</v>
      </c>
      <c r="K108" s="62"/>
    </row>
    <row r="109" spans="1:11" ht="18" customHeight="1" x14ac:dyDescent="0.2">
      <c r="A109" s="73">
        <f t="shared" si="3"/>
        <v>100</v>
      </c>
      <c r="B109" s="69" t="s">
        <v>172</v>
      </c>
      <c r="C109" s="70">
        <v>-146928.56765499999</v>
      </c>
      <c r="D109" s="71">
        <v>0</v>
      </c>
      <c r="E109" s="71">
        <v>7615.518822</v>
      </c>
      <c r="F109" s="71">
        <v>619859.49899999995</v>
      </c>
      <c r="G109" s="71">
        <v>175.775138</v>
      </c>
      <c r="H109" s="72">
        <v>0</v>
      </c>
      <c r="I109" s="68">
        <f t="shared" si="2"/>
        <v>480722.22530499997</v>
      </c>
      <c r="K109" s="62"/>
    </row>
    <row r="110" spans="1:11" ht="18" customHeight="1" x14ac:dyDescent="0.2">
      <c r="A110" s="73">
        <f t="shared" si="3"/>
        <v>101</v>
      </c>
      <c r="B110" s="69" t="s">
        <v>173</v>
      </c>
      <c r="C110" s="70">
        <v>258713.81476000001</v>
      </c>
      <c r="D110" s="71">
        <v>0</v>
      </c>
      <c r="E110" s="71">
        <v>5649.4769850000002</v>
      </c>
      <c r="F110" s="71">
        <v>0</v>
      </c>
      <c r="G110" s="71">
        <v>0</v>
      </c>
      <c r="H110" s="72">
        <v>0</v>
      </c>
      <c r="I110" s="68">
        <f t="shared" si="2"/>
        <v>264363.29174499999</v>
      </c>
      <c r="K110" s="62"/>
    </row>
    <row r="111" spans="1:11" ht="18" customHeight="1" x14ac:dyDescent="0.2">
      <c r="A111" s="73">
        <f t="shared" si="3"/>
        <v>102</v>
      </c>
      <c r="B111" s="69" t="s">
        <v>174</v>
      </c>
      <c r="C111" s="70">
        <v>-376632.562783</v>
      </c>
      <c r="D111" s="71">
        <v>0</v>
      </c>
      <c r="E111" s="71">
        <v>93141.103770999995</v>
      </c>
      <c r="F111" s="71">
        <v>0</v>
      </c>
      <c r="G111" s="71">
        <v>-2039.5281849999999</v>
      </c>
      <c r="H111" s="72">
        <v>0</v>
      </c>
      <c r="I111" s="68">
        <f t="shared" si="2"/>
        <v>-285530.98719700001</v>
      </c>
      <c r="K111" s="62"/>
    </row>
    <row r="112" spans="1:11" ht="18" customHeight="1" x14ac:dyDescent="0.2">
      <c r="A112" s="73">
        <f t="shared" si="3"/>
        <v>103</v>
      </c>
      <c r="B112" s="69" t="s">
        <v>175</v>
      </c>
      <c r="C112" s="70">
        <v>-12.732582000000001</v>
      </c>
      <c r="D112" s="71">
        <v>0</v>
      </c>
      <c r="E112" s="71">
        <v>-5.6870000000000002E-3</v>
      </c>
      <c r="F112" s="71">
        <v>0</v>
      </c>
      <c r="G112" s="71">
        <v>0</v>
      </c>
      <c r="H112" s="72">
        <v>0</v>
      </c>
      <c r="I112" s="68">
        <f t="shared" si="2"/>
        <v>-12.738269000000001</v>
      </c>
      <c r="K112" s="62"/>
    </row>
    <row r="113" spans="1:11" ht="18" customHeight="1" x14ac:dyDescent="0.2">
      <c r="A113" s="73">
        <f t="shared" si="3"/>
        <v>104</v>
      </c>
      <c r="B113" s="69" t="s">
        <v>176</v>
      </c>
      <c r="C113" s="70">
        <v>-377.149992</v>
      </c>
      <c r="D113" s="71">
        <v>0</v>
      </c>
      <c r="E113" s="71">
        <v>-0.52432999999999996</v>
      </c>
      <c r="F113" s="71">
        <v>0</v>
      </c>
      <c r="G113" s="71">
        <v>0</v>
      </c>
      <c r="H113" s="72">
        <v>0</v>
      </c>
      <c r="I113" s="68">
        <f t="shared" si="2"/>
        <v>-377.67432200000002</v>
      </c>
      <c r="K113" s="62"/>
    </row>
    <row r="114" spans="1:11" ht="18" customHeight="1" x14ac:dyDescent="0.2">
      <c r="A114" s="73">
        <f t="shared" si="3"/>
        <v>105</v>
      </c>
      <c r="B114" s="69" t="s">
        <v>177</v>
      </c>
      <c r="C114" s="70">
        <v>229447.83773</v>
      </c>
      <c r="D114" s="71">
        <v>0</v>
      </c>
      <c r="E114" s="71">
        <v>0</v>
      </c>
      <c r="F114" s="71">
        <v>0</v>
      </c>
      <c r="G114" s="71">
        <v>0</v>
      </c>
      <c r="H114" s="72">
        <v>0</v>
      </c>
      <c r="I114" s="74">
        <f t="shared" si="2"/>
        <v>229447.83773</v>
      </c>
      <c r="K114" s="62"/>
    </row>
    <row r="115" spans="1:11" ht="18" customHeight="1" x14ac:dyDescent="0.2">
      <c r="A115" s="73">
        <f t="shared" si="3"/>
        <v>106</v>
      </c>
      <c r="B115" s="69" t="s">
        <v>178</v>
      </c>
      <c r="C115" s="70">
        <v>25938.720004999999</v>
      </c>
      <c r="D115" s="71">
        <v>0</v>
      </c>
      <c r="E115" s="71">
        <v>-70.950170999999997</v>
      </c>
      <c r="F115" s="71">
        <v>-273.02</v>
      </c>
      <c r="G115" s="71">
        <v>-3349.9480739999999</v>
      </c>
      <c r="H115" s="72">
        <v>0</v>
      </c>
      <c r="I115" s="74">
        <f t="shared" si="2"/>
        <v>22244.801759999998</v>
      </c>
      <c r="K115" s="62"/>
    </row>
    <row r="116" spans="1:11" ht="18" customHeight="1" x14ac:dyDescent="0.2">
      <c r="A116" s="73">
        <f t="shared" si="3"/>
        <v>107</v>
      </c>
      <c r="B116" s="69" t="s">
        <v>179</v>
      </c>
      <c r="C116" s="70">
        <v>-159602.78488600001</v>
      </c>
      <c r="D116" s="71">
        <v>0</v>
      </c>
      <c r="E116" s="71">
        <v>-46.817995000000003</v>
      </c>
      <c r="F116" s="71">
        <v>0</v>
      </c>
      <c r="G116" s="71">
        <v>2629.5614839999998</v>
      </c>
      <c r="H116" s="72">
        <v>0</v>
      </c>
      <c r="I116" s="74">
        <f t="shared" si="2"/>
        <v>-157020.04139699999</v>
      </c>
      <c r="K116" s="62"/>
    </row>
    <row r="117" spans="1:11" ht="18" customHeight="1" x14ac:dyDescent="0.2">
      <c r="A117" s="73">
        <f t="shared" si="3"/>
        <v>108</v>
      </c>
      <c r="B117" s="69" t="s">
        <v>180</v>
      </c>
      <c r="C117" s="70">
        <v>57163.311219000003</v>
      </c>
      <c r="D117" s="71">
        <v>0</v>
      </c>
      <c r="E117" s="71">
        <v>80.373350000000002</v>
      </c>
      <c r="F117" s="71">
        <v>0</v>
      </c>
      <c r="G117" s="71">
        <v>9598.3861159999997</v>
      </c>
      <c r="H117" s="72">
        <v>0</v>
      </c>
      <c r="I117" s="74">
        <f t="shared" si="2"/>
        <v>66842.070684999999</v>
      </c>
      <c r="K117" s="62"/>
    </row>
    <row r="118" spans="1:11" ht="18" customHeight="1" x14ac:dyDescent="0.2">
      <c r="A118" s="73">
        <f t="shared" si="3"/>
        <v>109</v>
      </c>
      <c r="B118" s="69" t="s">
        <v>185</v>
      </c>
      <c r="C118" s="70">
        <v>3692.3178379999999</v>
      </c>
      <c r="D118" s="71">
        <v>0</v>
      </c>
      <c r="E118" s="71">
        <v>-0.24143100000000001</v>
      </c>
      <c r="F118" s="71">
        <v>0</v>
      </c>
      <c r="G118" s="71">
        <v>0</v>
      </c>
      <c r="H118" s="72">
        <v>0</v>
      </c>
      <c r="I118" s="74">
        <f t="shared" si="2"/>
        <v>3692.076407</v>
      </c>
      <c r="K118" s="62"/>
    </row>
    <row r="119" spans="1:11" ht="18" customHeight="1" x14ac:dyDescent="0.2">
      <c r="A119" s="73">
        <f t="shared" si="3"/>
        <v>110</v>
      </c>
      <c r="B119" s="69" t="s">
        <v>186</v>
      </c>
      <c r="C119" s="70">
        <v>21322.035845999999</v>
      </c>
      <c r="D119" s="71">
        <v>0</v>
      </c>
      <c r="E119" s="71">
        <v>86.530179000000004</v>
      </c>
      <c r="F119" s="71">
        <v>0</v>
      </c>
      <c r="G119" s="71">
        <v>6292.9403510000002</v>
      </c>
      <c r="H119" s="72">
        <v>0</v>
      </c>
      <c r="I119" s="74">
        <f t="shared" si="2"/>
        <v>27701.506376000001</v>
      </c>
      <c r="K119" s="62"/>
    </row>
    <row r="120" spans="1:11" ht="18" customHeight="1" x14ac:dyDescent="0.2">
      <c r="A120" s="73">
        <f t="shared" si="3"/>
        <v>111</v>
      </c>
      <c r="B120" s="69" t="s">
        <v>187</v>
      </c>
      <c r="C120" s="70">
        <v>2529.6479479999998</v>
      </c>
      <c r="D120" s="71">
        <v>0</v>
      </c>
      <c r="E120" s="71">
        <v>0</v>
      </c>
      <c r="F120" s="71">
        <v>0</v>
      </c>
      <c r="G120" s="71">
        <v>773.83153400000003</v>
      </c>
      <c r="H120" s="72">
        <v>0</v>
      </c>
      <c r="I120" s="74">
        <f t="shared" si="2"/>
        <v>3303.4794819999997</v>
      </c>
      <c r="K120" s="62"/>
    </row>
    <row r="121" spans="1:11" ht="18" customHeight="1" x14ac:dyDescent="0.2">
      <c r="A121" s="73">
        <f t="shared" si="3"/>
        <v>112</v>
      </c>
      <c r="B121" s="69" t="s">
        <v>188</v>
      </c>
      <c r="C121" s="70">
        <v>273115.84440100001</v>
      </c>
      <c r="D121" s="71">
        <v>0</v>
      </c>
      <c r="E121" s="71">
        <v>11657.465953999999</v>
      </c>
      <c r="F121" s="71">
        <v>0</v>
      </c>
      <c r="G121" s="71">
        <v>1903.0843809999999</v>
      </c>
      <c r="H121" s="72">
        <v>0</v>
      </c>
      <c r="I121" s="74">
        <f t="shared" si="2"/>
        <v>286676.39473600005</v>
      </c>
      <c r="K121" s="62"/>
    </row>
    <row r="122" spans="1:11" ht="18" customHeight="1" thickBot="1" x14ac:dyDescent="0.25">
      <c r="A122" s="75">
        <f t="shared" si="3"/>
        <v>113</v>
      </c>
      <c r="B122" s="76" t="s">
        <v>189</v>
      </c>
      <c r="C122" s="77">
        <v>1791.592834</v>
      </c>
      <c r="D122" s="78">
        <v>0</v>
      </c>
      <c r="E122" s="78">
        <v>-2.31E-4</v>
      </c>
      <c r="F122" s="78">
        <v>0</v>
      </c>
      <c r="G122" s="78">
        <v>1165.1820809999999</v>
      </c>
      <c r="H122" s="79">
        <v>0</v>
      </c>
      <c r="I122" s="80">
        <f t="shared" si="2"/>
        <v>2956.774684</v>
      </c>
      <c r="K122" s="62"/>
    </row>
    <row r="123" spans="1:11" ht="13.5" thickBot="1" x14ac:dyDescent="0.25"/>
    <row r="124" spans="1:11" ht="16.5" thickBot="1" x14ac:dyDescent="0.3">
      <c r="A124" s="81"/>
      <c r="B124" s="5" t="s">
        <v>13</v>
      </c>
      <c r="C124" s="29">
        <f t="shared" ref="C124:H124" si="4">SUM(C10:C122)</f>
        <v>3831495.8480239972</v>
      </c>
      <c r="D124" s="30">
        <f t="shared" si="4"/>
        <v>0</v>
      </c>
      <c r="E124" s="30">
        <f t="shared" si="4"/>
        <v>3541870.7339089988</v>
      </c>
      <c r="F124" s="30">
        <f t="shared" si="4"/>
        <v>2928470.2275</v>
      </c>
      <c r="G124" s="30">
        <f t="shared" si="4"/>
        <v>145689.36242200001</v>
      </c>
      <c r="H124" s="31">
        <f t="shared" si="4"/>
        <v>0</v>
      </c>
      <c r="I124" s="32">
        <f>SUM(I10:I122)</f>
        <v>10447526.171854997</v>
      </c>
    </row>
    <row r="126" spans="1:11" x14ac:dyDescent="0.2">
      <c r="E126" s="62"/>
      <c r="F126" s="62"/>
      <c r="G126" s="62"/>
      <c r="I126" s="62"/>
    </row>
    <row r="127" spans="1:11" x14ac:dyDescent="0.2">
      <c r="G127" s="62"/>
      <c r="I127" s="62"/>
    </row>
    <row r="128" spans="1:11" x14ac:dyDescent="0.2">
      <c r="I128" s="62"/>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26" orientation="landscape" r:id="rId1"/>
  <headerFooter alignWithMargins="0">
    <oddFooter>&amp;L&amp;F&amp;R&amp;D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E1CF7-864A-4A70-91F0-4B94A8AD2B8C}">
  <sheetPr codeName="Hoja2">
    <tabColor theme="9" tint="0.39997558519241921"/>
    <pageSetUpPr fitToPage="1"/>
  </sheetPr>
  <dimension ref="A1:N74"/>
  <sheetViews>
    <sheetView zoomScale="75" zoomScaleNormal="75" workbookViewId="0">
      <selection sqref="A1:I1"/>
    </sheetView>
  </sheetViews>
  <sheetFormatPr baseColWidth="10" defaultColWidth="11.42578125" defaultRowHeight="12.75" x14ac:dyDescent="0.2"/>
  <cols>
    <col min="1" max="1" width="4.28515625" style="2" bestFit="1" customWidth="1"/>
    <col min="2" max="2" width="106.7109375" style="2" customWidth="1"/>
    <col min="3" max="9" width="18.7109375" style="2" customWidth="1"/>
    <col min="10" max="11" width="11.42578125" style="2"/>
    <col min="12" max="13" width="13.140625" style="2" bestFit="1" customWidth="1"/>
    <col min="14" max="14" width="13.28515625" style="2" bestFit="1" customWidth="1"/>
    <col min="15" max="16384" width="11.42578125" style="2"/>
  </cols>
  <sheetData>
    <row r="1" spans="1:14" ht="18" x14ac:dyDescent="0.25">
      <c r="A1" s="467" t="str">
        <f>'RE01'!A1</f>
        <v>INFORME DE TRANSACCIONES ECONÓMICAS 11-2021</v>
      </c>
      <c r="B1" s="468"/>
      <c r="C1" s="468"/>
      <c r="D1" s="468"/>
      <c r="E1" s="468"/>
      <c r="F1" s="468"/>
      <c r="G1" s="468"/>
      <c r="H1" s="468"/>
      <c r="I1" s="469"/>
    </row>
    <row r="2" spans="1:14" ht="18" x14ac:dyDescent="0.25">
      <c r="A2" s="470" t="str">
        <f>'RE01'!A2</f>
        <v>VERSIÓN ORIGINAL</v>
      </c>
      <c r="B2" s="471"/>
      <c r="C2" s="471"/>
      <c r="D2" s="471"/>
      <c r="E2" s="471"/>
      <c r="F2" s="471"/>
      <c r="G2" s="471"/>
      <c r="H2" s="471"/>
      <c r="I2" s="472"/>
    </row>
    <row r="3" spans="1:14" ht="18" x14ac:dyDescent="0.25">
      <c r="A3" s="470" t="str">
        <f>'RE01'!A3</f>
        <v>PERIODO DEL 1 AL 30 DE NOVIEMBRE DEL 2021</v>
      </c>
      <c r="B3" s="471"/>
      <c r="C3" s="471"/>
      <c r="D3" s="471"/>
      <c r="E3" s="471"/>
      <c r="F3" s="471"/>
      <c r="G3" s="471"/>
      <c r="H3" s="471"/>
      <c r="I3" s="472"/>
    </row>
    <row r="4" spans="1:14" ht="18.75" thickBot="1" x14ac:dyDescent="0.3">
      <c r="A4" s="490" t="s">
        <v>14</v>
      </c>
      <c r="B4" s="491"/>
      <c r="C4" s="491"/>
      <c r="D4" s="491"/>
      <c r="E4" s="491"/>
      <c r="F4" s="491"/>
      <c r="G4" s="491"/>
      <c r="H4" s="491"/>
      <c r="I4" s="492"/>
    </row>
    <row r="5" spans="1:14" ht="13.5" thickBot="1" x14ac:dyDescent="0.25"/>
    <row r="6" spans="1:14" ht="18" customHeight="1" x14ac:dyDescent="0.2">
      <c r="A6" s="476" t="s">
        <v>3</v>
      </c>
      <c r="B6" s="477"/>
      <c r="C6" s="482" t="s">
        <v>4</v>
      </c>
      <c r="D6" s="483"/>
      <c r="E6" s="484"/>
      <c r="F6" s="485" t="s">
        <v>5</v>
      </c>
      <c r="G6" s="487" t="s">
        <v>6</v>
      </c>
      <c r="H6" s="483"/>
      <c r="I6" s="488" t="s">
        <v>7</v>
      </c>
    </row>
    <row r="7" spans="1:14" ht="45.75" customHeight="1" x14ac:dyDescent="0.2">
      <c r="A7" s="478"/>
      <c r="B7" s="479"/>
      <c r="C7" s="20" t="s">
        <v>8</v>
      </c>
      <c r="D7" s="55" t="s">
        <v>9</v>
      </c>
      <c r="E7" s="55" t="s">
        <v>10</v>
      </c>
      <c r="F7" s="486"/>
      <c r="G7" s="55" t="s">
        <v>11</v>
      </c>
      <c r="H7" s="33" t="s">
        <v>12</v>
      </c>
      <c r="I7" s="489"/>
    </row>
    <row r="8" spans="1:14" ht="18" customHeight="1" thickBot="1" x14ac:dyDescent="0.25">
      <c r="A8" s="480"/>
      <c r="B8" s="481"/>
      <c r="C8" s="24" t="s">
        <v>0</v>
      </c>
      <c r="D8" s="3" t="s">
        <v>0</v>
      </c>
      <c r="E8" s="3" t="s">
        <v>0</v>
      </c>
      <c r="F8" s="3" t="s">
        <v>0</v>
      </c>
      <c r="G8" s="3" t="s">
        <v>0</v>
      </c>
      <c r="H8" s="25" t="s">
        <v>0</v>
      </c>
      <c r="I8" s="26" t="s">
        <v>0</v>
      </c>
    </row>
    <row r="9" spans="1:14" ht="13.5" thickBot="1" x14ac:dyDescent="0.25"/>
    <row r="10" spans="1:14" ht="18" customHeight="1" x14ac:dyDescent="0.2">
      <c r="A10" s="56">
        <v>1</v>
      </c>
      <c r="B10" s="57" t="s">
        <v>48</v>
      </c>
      <c r="C10" s="34">
        <v>-625.317545</v>
      </c>
      <c r="D10" s="35">
        <v>135.43411900000001</v>
      </c>
      <c r="E10" s="35">
        <v>-210.955095</v>
      </c>
      <c r="F10" s="35">
        <v>-214.35488699999999</v>
      </c>
      <c r="G10" s="35">
        <v>0.89205800000000002</v>
      </c>
      <c r="H10" s="46">
        <v>0</v>
      </c>
      <c r="I10" s="6">
        <f t="shared" ref="I10:I68" si="0">SUM(C10:H10)</f>
        <v>-914.30134999999996</v>
      </c>
      <c r="K10" s="62"/>
      <c r="N10" s="62"/>
    </row>
    <row r="11" spans="1:14" ht="18" customHeight="1" x14ac:dyDescent="0.2">
      <c r="A11" s="82">
        <f>A10+1</f>
        <v>2</v>
      </c>
      <c r="B11" s="83" t="s">
        <v>354</v>
      </c>
      <c r="C11" s="36">
        <v>0</v>
      </c>
      <c r="D11" s="37">
        <v>0</v>
      </c>
      <c r="E11" s="37">
        <v>-63397.242219</v>
      </c>
      <c r="F11" s="37">
        <v>-34645.452753000005</v>
      </c>
      <c r="G11" s="37">
        <v>0</v>
      </c>
      <c r="H11" s="49">
        <v>0</v>
      </c>
      <c r="I11" s="38">
        <f t="shared" si="0"/>
        <v>-98042.694971999998</v>
      </c>
      <c r="K11" s="62"/>
      <c r="N11" s="62"/>
    </row>
    <row r="12" spans="1:14" ht="18" customHeight="1" x14ac:dyDescent="0.2">
      <c r="A12" s="82">
        <f t="shared" ref="A12:A68" si="1">A11+1</f>
        <v>3</v>
      </c>
      <c r="B12" s="64" t="s">
        <v>355</v>
      </c>
      <c r="C12" s="39">
        <v>0</v>
      </c>
      <c r="D12" s="40">
        <v>0</v>
      </c>
      <c r="E12" s="40">
        <v>-28430.629573000002</v>
      </c>
      <c r="F12" s="40">
        <v>-12745.884376999998</v>
      </c>
      <c r="G12" s="40">
        <v>0</v>
      </c>
      <c r="H12" s="47">
        <v>0</v>
      </c>
      <c r="I12" s="7">
        <f t="shared" si="0"/>
        <v>-41176.51395</v>
      </c>
      <c r="K12" s="62"/>
      <c r="N12" s="62"/>
    </row>
    <row r="13" spans="1:14" ht="18" customHeight="1" x14ac:dyDescent="0.2">
      <c r="A13" s="82">
        <f t="shared" si="1"/>
        <v>4</v>
      </c>
      <c r="B13" s="64" t="s">
        <v>62</v>
      </c>
      <c r="C13" s="39">
        <v>-945120.94820300001</v>
      </c>
      <c r="D13" s="40">
        <v>33247.712950000001</v>
      </c>
      <c r="E13" s="40">
        <v>-76028.948348999998</v>
      </c>
      <c r="F13" s="40">
        <v>-60917.173304000004</v>
      </c>
      <c r="G13" s="40">
        <v>1468.725741</v>
      </c>
      <c r="H13" s="47">
        <v>0</v>
      </c>
      <c r="I13" s="7">
        <f t="shared" si="0"/>
        <v>-1047350.631165</v>
      </c>
      <c r="K13" s="62"/>
      <c r="N13" s="62"/>
    </row>
    <row r="14" spans="1:14" ht="18" customHeight="1" x14ac:dyDescent="0.2">
      <c r="A14" s="82">
        <f t="shared" si="1"/>
        <v>5</v>
      </c>
      <c r="B14" s="64" t="s">
        <v>66</v>
      </c>
      <c r="C14" s="39">
        <v>-233422.525627</v>
      </c>
      <c r="D14" s="40">
        <v>8925.3566759999994</v>
      </c>
      <c r="E14" s="40">
        <v>-14616.386817000001</v>
      </c>
      <c r="F14" s="40">
        <v>-14376.993474000001</v>
      </c>
      <c r="G14" s="40">
        <v>20.561595000000001</v>
      </c>
      <c r="H14" s="47">
        <v>0</v>
      </c>
      <c r="I14" s="7">
        <f t="shared" si="0"/>
        <v>-253469.98764699997</v>
      </c>
      <c r="K14" s="62"/>
      <c r="N14" s="62"/>
    </row>
    <row r="15" spans="1:14" ht="18" customHeight="1" x14ac:dyDescent="0.2">
      <c r="A15" s="82">
        <f t="shared" si="1"/>
        <v>6</v>
      </c>
      <c r="B15" s="64" t="s">
        <v>68</v>
      </c>
      <c r="C15" s="39">
        <v>-903351.73840300005</v>
      </c>
      <c r="D15" s="40">
        <v>61206.995901000002</v>
      </c>
      <c r="E15" s="40">
        <v>-131580.443688</v>
      </c>
      <c r="F15" s="40">
        <v>-107939.792264</v>
      </c>
      <c r="G15" s="40">
        <v>1468.6229599999999</v>
      </c>
      <c r="H15" s="47">
        <v>0</v>
      </c>
      <c r="I15" s="7">
        <f t="shared" si="0"/>
        <v>-1080196.355494</v>
      </c>
      <c r="K15" s="62"/>
      <c r="N15" s="62"/>
    </row>
    <row r="16" spans="1:14" ht="18" customHeight="1" x14ac:dyDescent="0.2">
      <c r="A16" s="82">
        <f t="shared" si="1"/>
        <v>7</v>
      </c>
      <c r="B16" s="64" t="s">
        <v>69</v>
      </c>
      <c r="C16" s="39">
        <v>-30896.219883000002</v>
      </c>
      <c r="D16" s="40">
        <v>28462.240276</v>
      </c>
      <c r="E16" s="40">
        <v>-54556.408961000001</v>
      </c>
      <c r="F16" s="40">
        <v>-48799.948227000001</v>
      </c>
      <c r="G16" s="40">
        <v>408.94695899999999</v>
      </c>
      <c r="H16" s="47">
        <v>0</v>
      </c>
      <c r="I16" s="7">
        <f t="shared" si="0"/>
        <v>-105381.38983600002</v>
      </c>
      <c r="K16" s="62"/>
      <c r="N16" s="62"/>
    </row>
    <row r="17" spans="1:14" ht="18" customHeight="1" x14ac:dyDescent="0.2">
      <c r="A17" s="82">
        <f t="shared" si="1"/>
        <v>8</v>
      </c>
      <c r="B17" s="64" t="s">
        <v>356</v>
      </c>
      <c r="C17" s="39">
        <v>-229639.67500799999</v>
      </c>
      <c r="D17" s="40">
        <v>144556.558877</v>
      </c>
      <c r="E17" s="40">
        <v>-274574.17957899999</v>
      </c>
      <c r="F17" s="40">
        <v>-247637.89698399999</v>
      </c>
      <c r="G17" s="40">
        <v>471.05986200000001</v>
      </c>
      <c r="H17" s="47">
        <v>0</v>
      </c>
      <c r="I17" s="7">
        <f t="shared" si="0"/>
        <v>-606824.13283199992</v>
      </c>
      <c r="K17" s="62"/>
      <c r="N17" s="62"/>
    </row>
    <row r="18" spans="1:14" ht="18" customHeight="1" x14ac:dyDescent="0.2">
      <c r="A18" s="82">
        <f t="shared" si="1"/>
        <v>9</v>
      </c>
      <c r="B18" s="64" t="s">
        <v>71</v>
      </c>
      <c r="C18" s="39">
        <v>-416124.95798499999</v>
      </c>
      <c r="D18" s="40">
        <v>9476.6186689999995</v>
      </c>
      <c r="E18" s="40">
        <v>-18826.227002</v>
      </c>
      <c r="F18" s="40">
        <v>-16258.791612999999</v>
      </c>
      <c r="G18" s="40">
        <v>783.95161700000006</v>
      </c>
      <c r="H18" s="47">
        <v>0</v>
      </c>
      <c r="I18" s="7">
        <f t="shared" si="0"/>
        <v>-440949.40631399996</v>
      </c>
      <c r="K18" s="62"/>
      <c r="N18" s="62"/>
    </row>
    <row r="19" spans="1:14" ht="18" customHeight="1" x14ac:dyDescent="0.2">
      <c r="A19" s="82">
        <f t="shared" si="1"/>
        <v>10</v>
      </c>
      <c r="B19" s="64" t="s">
        <v>72</v>
      </c>
      <c r="C19" s="39">
        <v>-106091.656283</v>
      </c>
      <c r="D19" s="40">
        <v>3797.6663050000002</v>
      </c>
      <c r="E19" s="40">
        <v>-7602.0145130000001</v>
      </c>
      <c r="F19" s="40">
        <v>-6474.44038</v>
      </c>
      <c r="G19" s="40">
        <v>219.67846399999999</v>
      </c>
      <c r="H19" s="47">
        <v>0</v>
      </c>
      <c r="I19" s="7">
        <f t="shared" si="0"/>
        <v>-116150.766407</v>
      </c>
      <c r="K19" s="62"/>
      <c r="N19" s="62"/>
    </row>
    <row r="20" spans="1:14" ht="18" customHeight="1" x14ac:dyDescent="0.2">
      <c r="A20" s="82">
        <f t="shared" si="1"/>
        <v>11</v>
      </c>
      <c r="B20" s="64" t="s">
        <v>349</v>
      </c>
      <c r="C20" s="39">
        <v>-34916.15077</v>
      </c>
      <c r="D20" s="40">
        <v>53350.404475000003</v>
      </c>
      <c r="E20" s="40">
        <v>-125770.865765</v>
      </c>
      <c r="F20" s="40">
        <v>-98233.653550000003</v>
      </c>
      <c r="G20" s="40">
        <v>4136.6338750000004</v>
      </c>
      <c r="H20" s="47">
        <v>0</v>
      </c>
      <c r="I20" s="7">
        <f t="shared" si="0"/>
        <v>-201433.631735</v>
      </c>
      <c r="K20" s="62"/>
      <c r="N20" s="62"/>
    </row>
    <row r="21" spans="1:14" ht="18" customHeight="1" x14ac:dyDescent="0.2">
      <c r="A21" s="82">
        <f t="shared" si="1"/>
        <v>12</v>
      </c>
      <c r="B21" s="64" t="s">
        <v>357</v>
      </c>
      <c r="C21" s="39">
        <v>-356081.95707599999</v>
      </c>
      <c r="D21" s="40">
        <v>8465.7625029999999</v>
      </c>
      <c r="E21" s="40">
        <v>-16381.242536</v>
      </c>
      <c r="F21" s="40">
        <v>-14343.355753</v>
      </c>
      <c r="G21" s="40">
        <v>-1536.0313510000001</v>
      </c>
      <c r="H21" s="47">
        <v>0</v>
      </c>
      <c r="I21" s="7">
        <f t="shared" si="0"/>
        <v>-379876.82421300001</v>
      </c>
      <c r="K21" s="62"/>
      <c r="N21" s="62"/>
    </row>
    <row r="22" spans="1:14" ht="18" customHeight="1" x14ac:dyDescent="0.2">
      <c r="A22" s="82">
        <f t="shared" si="1"/>
        <v>13</v>
      </c>
      <c r="B22" s="64" t="s">
        <v>358</v>
      </c>
      <c r="C22" s="39">
        <v>0</v>
      </c>
      <c r="D22" s="40">
        <v>0</v>
      </c>
      <c r="E22" s="40">
        <v>-54234.236514000004</v>
      </c>
      <c r="F22" s="40">
        <v>-22343.550136999998</v>
      </c>
      <c r="G22" s="40">
        <v>0</v>
      </c>
      <c r="H22" s="47">
        <v>0</v>
      </c>
      <c r="I22" s="7">
        <f t="shared" si="0"/>
        <v>-76577.786651000002</v>
      </c>
      <c r="K22" s="62"/>
      <c r="N22" s="62"/>
    </row>
    <row r="23" spans="1:14" ht="18" customHeight="1" x14ac:dyDescent="0.2">
      <c r="A23" s="82">
        <f t="shared" si="1"/>
        <v>14</v>
      </c>
      <c r="B23" s="64" t="s">
        <v>359</v>
      </c>
      <c r="C23" s="39">
        <v>0</v>
      </c>
      <c r="D23" s="40">
        <v>0</v>
      </c>
      <c r="E23" s="40">
        <v>-35.799548999999999</v>
      </c>
      <c r="F23" s="40">
        <v>-29.484705999999999</v>
      </c>
      <c r="G23" s="40">
        <v>0</v>
      </c>
      <c r="H23" s="47">
        <v>0</v>
      </c>
      <c r="I23" s="7">
        <f t="shared" si="0"/>
        <v>-65.284255000000002</v>
      </c>
      <c r="K23" s="62"/>
      <c r="N23" s="62"/>
    </row>
    <row r="24" spans="1:14" ht="18" customHeight="1" x14ac:dyDescent="0.2">
      <c r="A24" s="82">
        <f t="shared" si="1"/>
        <v>15</v>
      </c>
      <c r="B24" s="64" t="s">
        <v>80</v>
      </c>
      <c r="C24" s="39">
        <v>-62267.583444999997</v>
      </c>
      <c r="D24" s="40">
        <v>1506.230278</v>
      </c>
      <c r="E24" s="40">
        <v>-2712.1630530000002</v>
      </c>
      <c r="F24" s="40">
        <v>-2453.1592009999999</v>
      </c>
      <c r="G24" s="40">
        <v>-1060.1523979999999</v>
      </c>
      <c r="H24" s="47">
        <v>0</v>
      </c>
      <c r="I24" s="7">
        <f t="shared" si="0"/>
        <v>-66986.827818999998</v>
      </c>
      <c r="K24" s="62"/>
      <c r="N24" s="62"/>
    </row>
    <row r="25" spans="1:14" ht="18" customHeight="1" x14ac:dyDescent="0.2">
      <c r="A25" s="82">
        <f t="shared" si="1"/>
        <v>16</v>
      </c>
      <c r="B25" s="64" t="s">
        <v>84</v>
      </c>
      <c r="C25" s="39">
        <v>-893732.72733599995</v>
      </c>
      <c r="D25" s="40">
        <v>20130.83311</v>
      </c>
      <c r="E25" s="40">
        <v>-42863.802318000002</v>
      </c>
      <c r="F25" s="40">
        <v>-35268.826095999997</v>
      </c>
      <c r="G25" s="40">
        <v>-3180.4047949999999</v>
      </c>
      <c r="H25" s="47">
        <v>0</v>
      </c>
      <c r="I25" s="7">
        <f t="shared" si="0"/>
        <v>-954914.92743499996</v>
      </c>
      <c r="K25" s="62"/>
      <c r="N25" s="62"/>
    </row>
    <row r="26" spans="1:14" ht="18" customHeight="1" x14ac:dyDescent="0.2">
      <c r="A26" s="82">
        <f t="shared" si="1"/>
        <v>17</v>
      </c>
      <c r="B26" s="64" t="s">
        <v>88</v>
      </c>
      <c r="C26" s="39">
        <v>679676.74993000005</v>
      </c>
      <c r="D26" s="40">
        <v>229011.12584600001</v>
      </c>
      <c r="E26" s="40">
        <v>-431716.79280300002</v>
      </c>
      <c r="F26" s="40">
        <v>-388846.78778399999</v>
      </c>
      <c r="G26" s="40">
        <v>10622.054448999999</v>
      </c>
      <c r="H26" s="47">
        <v>0</v>
      </c>
      <c r="I26" s="7">
        <f t="shared" si="0"/>
        <v>98746.349638000087</v>
      </c>
      <c r="K26" s="62"/>
      <c r="N26" s="62"/>
    </row>
    <row r="27" spans="1:14" ht="18" customHeight="1" x14ac:dyDescent="0.2">
      <c r="A27" s="82">
        <f t="shared" si="1"/>
        <v>18</v>
      </c>
      <c r="B27" s="64" t="s">
        <v>89</v>
      </c>
      <c r="C27" s="39">
        <v>1601922.4553179999</v>
      </c>
      <c r="D27" s="40">
        <v>185414.29584499999</v>
      </c>
      <c r="E27" s="40">
        <v>-353385.66906500002</v>
      </c>
      <c r="F27" s="40">
        <v>-316938.80977200001</v>
      </c>
      <c r="G27" s="40">
        <v>9679.4938459999994</v>
      </c>
      <c r="H27" s="47">
        <v>0</v>
      </c>
      <c r="I27" s="7">
        <f t="shared" si="0"/>
        <v>1126691.766172</v>
      </c>
      <c r="K27" s="62"/>
      <c r="N27" s="62"/>
    </row>
    <row r="28" spans="1:14" ht="18" customHeight="1" x14ac:dyDescent="0.2">
      <c r="A28" s="82">
        <f t="shared" si="1"/>
        <v>19</v>
      </c>
      <c r="B28" s="64" t="s">
        <v>85</v>
      </c>
      <c r="C28" s="39">
        <v>-9281.8865760000008</v>
      </c>
      <c r="D28" s="40">
        <v>4574.1133069999996</v>
      </c>
      <c r="E28" s="40">
        <v>-8036.874675</v>
      </c>
      <c r="F28" s="40">
        <v>-7437.8342030000003</v>
      </c>
      <c r="G28" s="40">
        <v>65.397841</v>
      </c>
      <c r="H28" s="47">
        <v>0</v>
      </c>
      <c r="I28" s="7">
        <f t="shared" si="0"/>
        <v>-20117.084306000001</v>
      </c>
      <c r="K28" s="62"/>
      <c r="N28" s="62"/>
    </row>
    <row r="29" spans="1:14" ht="18" customHeight="1" x14ac:dyDescent="0.2">
      <c r="A29" s="82">
        <f t="shared" si="1"/>
        <v>20</v>
      </c>
      <c r="B29" s="64" t="s">
        <v>90</v>
      </c>
      <c r="C29" s="39">
        <v>-345719.03176400001</v>
      </c>
      <c r="D29" s="40">
        <v>8111.9610190000003</v>
      </c>
      <c r="E29" s="40">
        <v>-13147.080926000001</v>
      </c>
      <c r="F29" s="40">
        <v>-12862.380289999999</v>
      </c>
      <c r="G29" s="40">
        <v>319.50697600000001</v>
      </c>
      <c r="H29" s="47">
        <v>0</v>
      </c>
      <c r="I29" s="7">
        <f t="shared" si="0"/>
        <v>-363297.02498500008</v>
      </c>
      <c r="K29" s="62"/>
      <c r="N29" s="62"/>
    </row>
    <row r="30" spans="1:14" ht="18" customHeight="1" x14ac:dyDescent="0.2">
      <c r="A30" s="82">
        <f t="shared" si="1"/>
        <v>21</v>
      </c>
      <c r="B30" s="64" t="s">
        <v>360</v>
      </c>
      <c r="C30" s="39">
        <v>0</v>
      </c>
      <c r="D30" s="40">
        <v>0</v>
      </c>
      <c r="E30" s="40">
        <v>0</v>
      </c>
      <c r="F30" s="40">
        <v>0</v>
      </c>
      <c r="G30" s="40">
        <v>1879.1440852373473</v>
      </c>
      <c r="H30" s="47">
        <v>0</v>
      </c>
      <c r="I30" s="7">
        <f t="shared" si="0"/>
        <v>1879.1440852373473</v>
      </c>
      <c r="K30" s="62"/>
      <c r="N30" s="62"/>
    </row>
    <row r="31" spans="1:14" ht="18" customHeight="1" x14ac:dyDescent="0.2">
      <c r="A31" s="82">
        <f t="shared" si="1"/>
        <v>22</v>
      </c>
      <c r="B31" s="64" t="s">
        <v>361</v>
      </c>
      <c r="C31" s="39">
        <v>0</v>
      </c>
      <c r="D31" s="40">
        <v>0</v>
      </c>
      <c r="E31" s="40">
        <v>-50886.195138000003</v>
      </c>
      <c r="F31" s="40">
        <v>-13424.670635</v>
      </c>
      <c r="G31" s="40">
        <v>0</v>
      </c>
      <c r="H31" s="47">
        <v>0</v>
      </c>
      <c r="I31" s="7">
        <f t="shared" si="0"/>
        <v>-64310.865773000005</v>
      </c>
      <c r="K31" s="62"/>
      <c r="N31" s="62"/>
    </row>
    <row r="32" spans="1:14" ht="18" customHeight="1" x14ac:dyDescent="0.2">
      <c r="A32" s="82">
        <f t="shared" si="1"/>
        <v>23</v>
      </c>
      <c r="B32" s="64" t="s">
        <v>362</v>
      </c>
      <c r="C32" s="39">
        <v>-13091.216189000001</v>
      </c>
      <c r="D32" s="40">
        <v>110494.1348</v>
      </c>
      <c r="E32" s="40">
        <v>-201062.980595</v>
      </c>
      <c r="F32" s="40">
        <v>-186180.306836</v>
      </c>
      <c r="G32" s="40">
        <v>-98641.984966999997</v>
      </c>
      <c r="H32" s="47">
        <v>0</v>
      </c>
      <c r="I32" s="7">
        <f t="shared" si="0"/>
        <v>-388482.35378699994</v>
      </c>
      <c r="K32" s="62"/>
      <c r="N32" s="62"/>
    </row>
    <row r="33" spans="1:14" ht="18" customHeight="1" x14ac:dyDescent="0.2">
      <c r="A33" s="82">
        <f t="shared" si="1"/>
        <v>24</v>
      </c>
      <c r="B33" s="64" t="s">
        <v>363</v>
      </c>
      <c r="C33" s="39">
        <v>0</v>
      </c>
      <c r="D33" s="40">
        <v>0</v>
      </c>
      <c r="E33" s="40">
        <v>-28339.867998999998</v>
      </c>
      <c r="F33" s="40">
        <v>-7304.8297579999999</v>
      </c>
      <c r="G33" s="40">
        <v>0</v>
      </c>
      <c r="H33" s="47">
        <v>0</v>
      </c>
      <c r="I33" s="7">
        <f t="shared" si="0"/>
        <v>-35644.697757000002</v>
      </c>
      <c r="K33" s="62"/>
      <c r="N33" s="62"/>
    </row>
    <row r="34" spans="1:14" ht="18" customHeight="1" x14ac:dyDescent="0.2">
      <c r="A34" s="82">
        <f t="shared" si="1"/>
        <v>25</v>
      </c>
      <c r="B34" s="64" t="s">
        <v>95</v>
      </c>
      <c r="C34" s="39">
        <v>-27396.883151000002</v>
      </c>
      <c r="D34" s="40">
        <v>0</v>
      </c>
      <c r="E34" s="40">
        <v>0</v>
      </c>
      <c r="F34" s="40">
        <v>0</v>
      </c>
      <c r="G34" s="40">
        <v>0</v>
      </c>
      <c r="H34" s="47">
        <v>0</v>
      </c>
      <c r="I34" s="7">
        <f t="shared" si="0"/>
        <v>-27396.883151000002</v>
      </c>
      <c r="K34" s="62"/>
      <c r="N34" s="62"/>
    </row>
    <row r="35" spans="1:14" ht="18" customHeight="1" x14ac:dyDescent="0.2">
      <c r="A35" s="82">
        <f t="shared" si="1"/>
        <v>26</v>
      </c>
      <c r="B35" s="64" t="s">
        <v>96</v>
      </c>
      <c r="C35" s="39">
        <v>-1613630.421023</v>
      </c>
      <c r="D35" s="40">
        <v>503791.15823200002</v>
      </c>
      <c r="E35" s="40">
        <v>-900616.61234999995</v>
      </c>
      <c r="F35" s="40">
        <v>-840262.85436700005</v>
      </c>
      <c r="G35" s="40">
        <v>-20960.082564</v>
      </c>
      <c r="H35" s="47">
        <v>0</v>
      </c>
      <c r="I35" s="7">
        <f t="shared" si="0"/>
        <v>-2871678.812072</v>
      </c>
      <c r="K35" s="62"/>
      <c r="N35" s="62"/>
    </row>
    <row r="36" spans="1:14" ht="18" customHeight="1" x14ac:dyDescent="0.2">
      <c r="A36" s="82">
        <f t="shared" si="1"/>
        <v>27</v>
      </c>
      <c r="B36" s="64" t="s">
        <v>97</v>
      </c>
      <c r="C36" s="39">
        <v>-6.4000789999999999</v>
      </c>
      <c r="D36" s="40">
        <v>1191.557278</v>
      </c>
      <c r="E36" s="40">
        <v>-2218.0344749999999</v>
      </c>
      <c r="F36" s="40">
        <v>-2044.920656</v>
      </c>
      <c r="G36" s="40">
        <v>-1377.573453</v>
      </c>
      <c r="H36" s="47">
        <v>0</v>
      </c>
      <c r="I36" s="7">
        <f t="shared" si="0"/>
        <v>-4455.3713850000004</v>
      </c>
      <c r="K36" s="62"/>
      <c r="N36" s="62"/>
    </row>
    <row r="37" spans="1:14" ht="18" customHeight="1" x14ac:dyDescent="0.2">
      <c r="A37" s="82">
        <f t="shared" si="1"/>
        <v>28</v>
      </c>
      <c r="B37" s="64" t="s">
        <v>98</v>
      </c>
      <c r="C37" s="39">
        <v>-486.51915200000002</v>
      </c>
      <c r="D37" s="40">
        <v>0</v>
      </c>
      <c r="E37" s="40">
        <v>0</v>
      </c>
      <c r="F37" s="40">
        <v>0</v>
      </c>
      <c r="G37" s="40">
        <v>0</v>
      </c>
      <c r="H37" s="47">
        <v>0</v>
      </c>
      <c r="I37" s="7">
        <f t="shared" si="0"/>
        <v>-486.51915200000002</v>
      </c>
      <c r="K37" s="62"/>
      <c r="N37" s="62"/>
    </row>
    <row r="38" spans="1:14" ht="18" customHeight="1" x14ac:dyDescent="0.2">
      <c r="A38" s="82">
        <f t="shared" si="1"/>
        <v>29</v>
      </c>
      <c r="B38" s="64" t="s">
        <v>100</v>
      </c>
      <c r="C38" s="39">
        <v>-9117.6232779999991</v>
      </c>
      <c r="D38" s="40">
        <v>4885.166056</v>
      </c>
      <c r="E38" s="40">
        <v>-97044.943018999998</v>
      </c>
      <c r="F38" s="40">
        <v>-64023.938130999995</v>
      </c>
      <c r="G38" s="40">
        <v>-481.61524500000002</v>
      </c>
      <c r="H38" s="47">
        <v>0</v>
      </c>
      <c r="I38" s="7">
        <f t="shared" si="0"/>
        <v>-165782.95361699999</v>
      </c>
      <c r="K38" s="62"/>
      <c r="N38" s="62"/>
    </row>
    <row r="39" spans="1:14" ht="18" customHeight="1" x14ac:dyDescent="0.2">
      <c r="A39" s="82">
        <f t="shared" si="1"/>
        <v>30</v>
      </c>
      <c r="B39" s="64" t="s">
        <v>364</v>
      </c>
      <c r="C39" s="39">
        <v>0</v>
      </c>
      <c r="D39" s="40">
        <v>0</v>
      </c>
      <c r="E39" s="40">
        <v>-58044.736080999995</v>
      </c>
      <c r="F39" s="40">
        <v>-28113.310175999999</v>
      </c>
      <c r="G39" s="40">
        <v>0</v>
      </c>
      <c r="H39" s="47">
        <v>0</v>
      </c>
      <c r="I39" s="7">
        <f t="shared" si="0"/>
        <v>-86158.046256999995</v>
      </c>
      <c r="K39" s="62"/>
      <c r="N39" s="62"/>
    </row>
    <row r="40" spans="1:14" ht="18" customHeight="1" x14ac:dyDescent="0.2">
      <c r="A40" s="82">
        <f t="shared" si="1"/>
        <v>31</v>
      </c>
      <c r="B40" s="64" t="s">
        <v>106</v>
      </c>
      <c r="C40" s="39">
        <v>-13943.108721000001</v>
      </c>
      <c r="D40" s="40">
        <v>329.87556799999999</v>
      </c>
      <c r="E40" s="40">
        <v>-479.32</v>
      </c>
      <c r="F40" s="40">
        <v>-505.979739</v>
      </c>
      <c r="G40" s="40">
        <v>-2789.7040590000001</v>
      </c>
      <c r="H40" s="47">
        <v>0</v>
      </c>
      <c r="I40" s="7">
        <f t="shared" si="0"/>
        <v>-17388.236951000003</v>
      </c>
      <c r="K40" s="62"/>
      <c r="N40" s="62"/>
    </row>
    <row r="41" spans="1:14" ht="18" customHeight="1" x14ac:dyDescent="0.2">
      <c r="A41" s="82">
        <f t="shared" si="1"/>
        <v>32</v>
      </c>
      <c r="B41" s="64" t="s">
        <v>107</v>
      </c>
      <c r="C41" s="39">
        <v>-9478.5512369999997</v>
      </c>
      <c r="D41" s="40">
        <v>210.01876100000001</v>
      </c>
      <c r="E41" s="40">
        <v>-564.99153799999999</v>
      </c>
      <c r="F41" s="40">
        <v>-381.51733400000001</v>
      </c>
      <c r="G41" s="40">
        <v>-2474.857231</v>
      </c>
      <c r="H41" s="47">
        <v>0</v>
      </c>
      <c r="I41" s="7">
        <f t="shared" si="0"/>
        <v>-12689.898579000001</v>
      </c>
      <c r="K41" s="62"/>
      <c r="N41" s="62"/>
    </row>
    <row r="42" spans="1:14" ht="18" customHeight="1" x14ac:dyDescent="0.2">
      <c r="A42" s="82">
        <f t="shared" si="1"/>
        <v>33</v>
      </c>
      <c r="B42" s="64" t="s">
        <v>365</v>
      </c>
      <c r="C42" s="39">
        <v>0</v>
      </c>
      <c r="D42" s="40">
        <v>0</v>
      </c>
      <c r="E42" s="40">
        <v>-31440.868131999996</v>
      </c>
      <c r="F42" s="40">
        <v>-28394.509497999999</v>
      </c>
      <c r="G42" s="40">
        <v>0</v>
      </c>
      <c r="H42" s="47">
        <v>0</v>
      </c>
      <c r="I42" s="7">
        <f t="shared" si="0"/>
        <v>-59835.377629999995</v>
      </c>
      <c r="K42" s="62"/>
      <c r="N42" s="62"/>
    </row>
    <row r="43" spans="1:14" ht="18" customHeight="1" x14ac:dyDescent="0.2">
      <c r="A43" s="82">
        <f t="shared" si="1"/>
        <v>34</v>
      </c>
      <c r="B43" s="64" t="s">
        <v>319</v>
      </c>
      <c r="C43" s="39">
        <v>49135.357680000001</v>
      </c>
      <c r="D43" s="40">
        <v>0</v>
      </c>
      <c r="E43" s="40">
        <v>0</v>
      </c>
      <c r="F43" s="40">
        <v>0</v>
      </c>
      <c r="G43" s="40">
        <v>1879.1440849999999</v>
      </c>
      <c r="H43" s="47">
        <v>0</v>
      </c>
      <c r="I43" s="7">
        <f t="shared" si="0"/>
        <v>51014.501765000001</v>
      </c>
      <c r="K43" s="62"/>
      <c r="N43" s="62"/>
    </row>
    <row r="44" spans="1:14" ht="18" customHeight="1" x14ac:dyDescent="0.2">
      <c r="A44" s="82">
        <f t="shared" si="1"/>
        <v>35</v>
      </c>
      <c r="B44" s="64" t="s">
        <v>121</v>
      </c>
      <c r="C44" s="39">
        <v>-6854.9875080000002</v>
      </c>
      <c r="D44" s="40">
        <v>939.95951600000001</v>
      </c>
      <c r="E44" s="40">
        <v>-2141.7047830000001</v>
      </c>
      <c r="F44" s="40">
        <v>-1738.7963480000001</v>
      </c>
      <c r="G44" s="40">
        <v>-142.94607500000001</v>
      </c>
      <c r="H44" s="47">
        <v>0</v>
      </c>
      <c r="I44" s="7">
        <f t="shared" si="0"/>
        <v>-9938.4751980000001</v>
      </c>
      <c r="K44" s="62"/>
      <c r="N44" s="62"/>
    </row>
    <row r="45" spans="1:14" ht="18" customHeight="1" x14ac:dyDescent="0.2">
      <c r="A45" s="82">
        <f t="shared" si="1"/>
        <v>36</v>
      </c>
      <c r="B45" s="64" t="s">
        <v>366</v>
      </c>
      <c r="C45" s="39">
        <v>0</v>
      </c>
      <c r="D45" s="40">
        <v>0</v>
      </c>
      <c r="E45" s="40">
        <v>-70321.890731000007</v>
      </c>
      <c r="F45" s="40">
        <v>-53652.953184999998</v>
      </c>
      <c r="G45" s="40">
        <v>0</v>
      </c>
      <c r="H45" s="47">
        <v>0</v>
      </c>
      <c r="I45" s="7">
        <f t="shared" si="0"/>
        <v>-123974.84391600001</v>
      </c>
      <c r="K45" s="62"/>
      <c r="N45" s="62"/>
    </row>
    <row r="46" spans="1:14" ht="18" customHeight="1" x14ac:dyDescent="0.2">
      <c r="A46" s="82">
        <f t="shared" si="1"/>
        <v>37</v>
      </c>
      <c r="B46" s="64" t="s">
        <v>145</v>
      </c>
      <c r="C46" s="39">
        <v>-8240.0710880000006</v>
      </c>
      <c r="D46" s="40">
        <v>712.87783000000002</v>
      </c>
      <c r="E46" s="40">
        <v>-837.45117200000004</v>
      </c>
      <c r="F46" s="40">
        <v>-1028.649637</v>
      </c>
      <c r="G46" s="40">
        <v>36.785079000000003</v>
      </c>
      <c r="H46" s="47">
        <v>0</v>
      </c>
      <c r="I46" s="7">
        <f t="shared" si="0"/>
        <v>-9356.5089880000014</v>
      </c>
      <c r="K46" s="62"/>
      <c r="N46" s="62"/>
    </row>
    <row r="47" spans="1:14" ht="18" customHeight="1" x14ac:dyDescent="0.2">
      <c r="A47" s="82">
        <f t="shared" si="1"/>
        <v>38</v>
      </c>
      <c r="B47" s="64" t="s">
        <v>146</v>
      </c>
      <c r="C47" s="39">
        <v>-25279.543835</v>
      </c>
      <c r="D47" s="40">
        <v>2206.9037530000001</v>
      </c>
      <c r="E47" s="40">
        <v>-4355.2145339999997</v>
      </c>
      <c r="F47" s="40">
        <v>-3661.0165019999999</v>
      </c>
      <c r="G47" s="40">
        <v>-6324.2814129999997</v>
      </c>
      <c r="H47" s="47">
        <v>0</v>
      </c>
      <c r="I47" s="7">
        <f t="shared" si="0"/>
        <v>-37413.152531</v>
      </c>
      <c r="K47" s="62"/>
      <c r="N47" s="62"/>
    </row>
    <row r="48" spans="1:14" ht="18" customHeight="1" x14ac:dyDescent="0.2">
      <c r="A48" s="82">
        <f t="shared" si="1"/>
        <v>39</v>
      </c>
      <c r="B48" s="64" t="s">
        <v>147</v>
      </c>
      <c r="C48" s="39">
        <v>-2729.7294999999999</v>
      </c>
      <c r="D48" s="40">
        <v>211.47886500000001</v>
      </c>
      <c r="E48" s="40">
        <v>-297.80960499999998</v>
      </c>
      <c r="F48" s="40">
        <v>-319.28938599999998</v>
      </c>
      <c r="G48" s="40">
        <v>-890.80282099999999</v>
      </c>
      <c r="H48" s="47">
        <v>0</v>
      </c>
      <c r="I48" s="7">
        <f t="shared" si="0"/>
        <v>-4026.1524469999995</v>
      </c>
      <c r="K48" s="62"/>
      <c r="N48" s="62"/>
    </row>
    <row r="49" spans="1:14" ht="18" customHeight="1" x14ac:dyDescent="0.2">
      <c r="A49" s="82">
        <f t="shared" si="1"/>
        <v>40</v>
      </c>
      <c r="B49" s="64" t="s">
        <v>148</v>
      </c>
      <c r="C49" s="39">
        <v>-57503.955793000001</v>
      </c>
      <c r="D49" s="40">
        <v>1307.277437</v>
      </c>
      <c r="E49" s="40">
        <v>-2552.9974269999998</v>
      </c>
      <c r="F49" s="40">
        <v>-2217.6979679999999</v>
      </c>
      <c r="G49" s="40">
        <v>-4540.5796300000002</v>
      </c>
      <c r="H49" s="47">
        <v>0</v>
      </c>
      <c r="I49" s="7">
        <f t="shared" si="0"/>
        <v>-65507.953381000007</v>
      </c>
      <c r="K49" s="62"/>
      <c r="N49" s="62"/>
    </row>
    <row r="50" spans="1:14" ht="18" customHeight="1" x14ac:dyDescent="0.2">
      <c r="A50" s="82">
        <f t="shared" si="1"/>
        <v>41</v>
      </c>
      <c r="B50" s="64" t="s">
        <v>151</v>
      </c>
      <c r="C50" s="39">
        <v>-313016.53499999997</v>
      </c>
      <c r="D50" s="40">
        <v>49541.197129</v>
      </c>
      <c r="E50" s="40">
        <v>-90719.956456999993</v>
      </c>
      <c r="F50" s="40">
        <v>-83653.252760000003</v>
      </c>
      <c r="G50" s="40">
        <v>101.242283</v>
      </c>
      <c r="H50" s="47">
        <v>0</v>
      </c>
      <c r="I50" s="7">
        <f t="shared" si="0"/>
        <v>-437747.30480499996</v>
      </c>
      <c r="K50" s="62"/>
      <c r="N50" s="62"/>
    </row>
    <row r="51" spans="1:14" ht="18" customHeight="1" x14ac:dyDescent="0.2">
      <c r="A51" s="82">
        <f t="shared" si="1"/>
        <v>42</v>
      </c>
      <c r="B51" s="64" t="s">
        <v>367</v>
      </c>
      <c r="C51" s="39">
        <v>0</v>
      </c>
      <c r="D51" s="40">
        <v>0</v>
      </c>
      <c r="E51" s="40">
        <v>-103032.984442</v>
      </c>
      <c r="F51" s="40">
        <v>-57417.818278999999</v>
      </c>
      <c r="G51" s="40">
        <v>0</v>
      </c>
      <c r="H51" s="47">
        <v>0</v>
      </c>
      <c r="I51" s="7">
        <f t="shared" si="0"/>
        <v>-160450.80272099999</v>
      </c>
      <c r="K51" s="62"/>
      <c r="N51" s="62"/>
    </row>
    <row r="52" spans="1:14" ht="18" customHeight="1" x14ac:dyDescent="0.2">
      <c r="A52" s="82">
        <f t="shared" si="1"/>
        <v>43</v>
      </c>
      <c r="B52" s="64" t="s">
        <v>155</v>
      </c>
      <c r="C52" s="39">
        <v>-544797.06228399999</v>
      </c>
      <c r="D52" s="40">
        <v>15897.157348000001</v>
      </c>
      <c r="E52" s="40">
        <v>-30034.116392</v>
      </c>
      <c r="F52" s="40">
        <v>-26794.13062</v>
      </c>
      <c r="G52" s="40">
        <v>-9865.1795889999994</v>
      </c>
      <c r="H52" s="47">
        <v>0</v>
      </c>
      <c r="I52" s="7">
        <f t="shared" si="0"/>
        <v>-595593.3315369999</v>
      </c>
      <c r="K52" s="62"/>
      <c r="N52" s="62"/>
    </row>
    <row r="53" spans="1:14" ht="18" customHeight="1" x14ac:dyDescent="0.2">
      <c r="A53" s="82">
        <f t="shared" si="1"/>
        <v>44</v>
      </c>
      <c r="B53" s="64" t="s">
        <v>156</v>
      </c>
      <c r="C53" s="39">
        <v>-4655.1467009999997</v>
      </c>
      <c r="D53" s="40">
        <v>108.35332099999999</v>
      </c>
      <c r="E53" s="40">
        <v>-219.15845100000001</v>
      </c>
      <c r="F53" s="40">
        <v>-172.00665699999999</v>
      </c>
      <c r="G53" s="40">
        <v>26.711514000000001</v>
      </c>
      <c r="H53" s="47">
        <v>0</v>
      </c>
      <c r="I53" s="7">
        <f t="shared" si="0"/>
        <v>-4911.2469740000006</v>
      </c>
      <c r="K53" s="62"/>
      <c r="N53" s="62"/>
    </row>
    <row r="54" spans="1:14" ht="18" customHeight="1" x14ac:dyDescent="0.2">
      <c r="A54" s="82">
        <f t="shared" si="1"/>
        <v>45</v>
      </c>
      <c r="B54" s="64" t="s">
        <v>158</v>
      </c>
      <c r="C54" s="39">
        <v>-732.13055199999997</v>
      </c>
      <c r="D54" s="40">
        <v>16.275783000000001</v>
      </c>
      <c r="E54" s="40">
        <v>-34685.943524000002</v>
      </c>
      <c r="F54" s="40">
        <v>-8329.0342290000008</v>
      </c>
      <c r="G54" s="40">
        <v>-178</v>
      </c>
      <c r="H54" s="47">
        <v>0</v>
      </c>
      <c r="I54" s="7">
        <f t="shared" si="0"/>
        <v>-43908.832521999997</v>
      </c>
      <c r="K54" s="62"/>
      <c r="N54" s="62"/>
    </row>
    <row r="55" spans="1:14" ht="18" customHeight="1" x14ac:dyDescent="0.2">
      <c r="A55" s="82">
        <f t="shared" si="1"/>
        <v>46</v>
      </c>
      <c r="B55" s="64" t="s">
        <v>368</v>
      </c>
      <c r="C55" s="39">
        <v>0</v>
      </c>
      <c r="D55" s="40">
        <v>0</v>
      </c>
      <c r="E55" s="40">
        <v>-1261.078947</v>
      </c>
      <c r="F55" s="40">
        <v>-194.07702699999999</v>
      </c>
      <c r="G55" s="40">
        <v>0</v>
      </c>
      <c r="H55" s="47">
        <v>0</v>
      </c>
      <c r="I55" s="7">
        <f t="shared" si="0"/>
        <v>-1455.155974</v>
      </c>
      <c r="K55" s="62"/>
      <c r="N55" s="62"/>
    </row>
    <row r="56" spans="1:14" ht="18" customHeight="1" x14ac:dyDescent="0.2">
      <c r="A56" s="82">
        <f t="shared" si="1"/>
        <v>47</v>
      </c>
      <c r="B56" s="69" t="s">
        <v>369</v>
      </c>
      <c r="C56" s="52">
        <v>0</v>
      </c>
      <c r="D56" s="53">
        <v>0</v>
      </c>
      <c r="E56" s="53">
        <v>-31168.994578999998</v>
      </c>
      <c r="F56" s="53">
        <v>-7945.6271779999997</v>
      </c>
      <c r="G56" s="53">
        <v>0</v>
      </c>
      <c r="H56" s="54">
        <v>0</v>
      </c>
      <c r="I56" s="7">
        <f t="shared" si="0"/>
        <v>-39114.621757000001</v>
      </c>
      <c r="K56" s="62"/>
      <c r="N56" s="62"/>
    </row>
    <row r="57" spans="1:14" ht="18" customHeight="1" x14ac:dyDescent="0.2">
      <c r="A57" s="82">
        <f t="shared" si="1"/>
        <v>48</v>
      </c>
      <c r="B57" s="69" t="s">
        <v>168</v>
      </c>
      <c r="C57" s="52">
        <v>-9576.0626749999992</v>
      </c>
      <c r="D57" s="53">
        <v>11989.39086</v>
      </c>
      <c r="E57" s="53">
        <v>-24816.745578999999</v>
      </c>
      <c r="F57" s="53">
        <v>-21310.461962000001</v>
      </c>
      <c r="G57" s="53">
        <v>563.53506400000003</v>
      </c>
      <c r="H57" s="54">
        <v>0</v>
      </c>
      <c r="I57" s="7">
        <f t="shared" si="0"/>
        <v>-43150.344291999994</v>
      </c>
      <c r="K57" s="62"/>
      <c r="N57" s="62"/>
    </row>
    <row r="58" spans="1:14" ht="18" customHeight="1" x14ac:dyDescent="0.2">
      <c r="A58" s="82">
        <f t="shared" si="1"/>
        <v>49</v>
      </c>
      <c r="B58" s="69" t="s">
        <v>169</v>
      </c>
      <c r="C58" s="52">
        <v>-393.05909100000002</v>
      </c>
      <c r="D58" s="53">
        <v>0</v>
      </c>
      <c r="E58" s="53">
        <v>0</v>
      </c>
      <c r="F58" s="53">
        <v>0</v>
      </c>
      <c r="G58" s="53">
        <v>0</v>
      </c>
      <c r="H58" s="54">
        <v>0</v>
      </c>
      <c r="I58" s="7">
        <f t="shared" si="0"/>
        <v>-393.05909100000002</v>
      </c>
      <c r="K58" s="62"/>
      <c r="N58" s="62"/>
    </row>
    <row r="59" spans="1:14" ht="18" customHeight="1" x14ac:dyDescent="0.2">
      <c r="A59" s="82">
        <f t="shared" si="1"/>
        <v>50</v>
      </c>
      <c r="B59" s="69" t="s">
        <v>370</v>
      </c>
      <c r="C59" s="52">
        <v>0</v>
      </c>
      <c r="D59" s="53">
        <v>0</v>
      </c>
      <c r="E59" s="53">
        <v>-12665.594617999999</v>
      </c>
      <c r="F59" s="53">
        <v>-8137.6392510000005</v>
      </c>
      <c r="G59" s="53">
        <v>0</v>
      </c>
      <c r="H59" s="54">
        <v>0</v>
      </c>
      <c r="I59" s="7">
        <f t="shared" si="0"/>
        <v>-20803.233869</v>
      </c>
      <c r="K59" s="62"/>
      <c r="N59" s="62"/>
    </row>
    <row r="60" spans="1:14" ht="18" customHeight="1" x14ac:dyDescent="0.2">
      <c r="A60" s="82">
        <f t="shared" si="1"/>
        <v>51</v>
      </c>
      <c r="B60" s="69" t="s">
        <v>371</v>
      </c>
      <c r="C60" s="52">
        <v>0</v>
      </c>
      <c r="D60" s="53">
        <v>0</v>
      </c>
      <c r="E60" s="53">
        <v>-10027.149267000001</v>
      </c>
      <c r="F60" s="53">
        <v>-4511.0347680000004</v>
      </c>
      <c r="G60" s="53">
        <v>0</v>
      </c>
      <c r="H60" s="54">
        <v>0</v>
      </c>
      <c r="I60" s="7">
        <f t="shared" si="0"/>
        <v>-14538.184035000002</v>
      </c>
      <c r="K60" s="62"/>
      <c r="N60" s="62"/>
    </row>
    <row r="61" spans="1:14" ht="18" customHeight="1" x14ac:dyDescent="0.2">
      <c r="A61" s="82">
        <f t="shared" si="1"/>
        <v>52</v>
      </c>
      <c r="B61" s="69" t="s">
        <v>177</v>
      </c>
      <c r="C61" s="52">
        <v>-430820.451565</v>
      </c>
      <c r="D61" s="53">
        <v>11259.842626</v>
      </c>
      <c r="E61" s="53">
        <v>-25562.360088000001</v>
      </c>
      <c r="F61" s="53">
        <v>-20806.135123</v>
      </c>
      <c r="G61" s="53">
        <v>-25397.255183000001</v>
      </c>
      <c r="H61" s="54">
        <v>0</v>
      </c>
      <c r="I61" s="7">
        <f t="shared" si="0"/>
        <v>-491326.35933300003</v>
      </c>
      <c r="K61" s="62"/>
      <c r="N61" s="62"/>
    </row>
    <row r="62" spans="1:14" ht="18" customHeight="1" x14ac:dyDescent="0.2">
      <c r="A62" s="82">
        <f t="shared" si="1"/>
        <v>53</v>
      </c>
      <c r="B62" s="69" t="s">
        <v>372</v>
      </c>
      <c r="C62" s="52">
        <v>0</v>
      </c>
      <c r="D62" s="53">
        <v>0</v>
      </c>
      <c r="E62" s="53">
        <v>-5946.2251059999999</v>
      </c>
      <c r="F62" s="53">
        <v>-6414.3912270000001</v>
      </c>
      <c r="G62" s="53">
        <v>0</v>
      </c>
      <c r="H62" s="54">
        <v>0</v>
      </c>
      <c r="I62" s="7">
        <f t="shared" si="0"/>
        <v>-12360.616333</v>
      </c>
      <c r="K62" s="62"/>
      <c r="N62" s="62"/>
    </row>
    <row r="63" spans="1:14" ht="18" customHeight="1" x14ac:dyDescent="0.2">
      <c r="A63" s="82">
        <f t="shared" si="1"/>
        <v>54</v>
      </c>
      <c r="B63" s="69" t="s">
        <v>182</v>
      </c>
      <c r="C63" s="52">
        <v>-5777.5560809999997</v>
      </c>
      <c r="D63" s="53">
        <v>0</v>
      </c>
      <c r="E63" s="53">
        <v>0</v>
      </c>
      <c r="F63" s="53">
        <v>0</v>
      </c>
      <c r="G63" s="53">
        <v>0</v>
      </c>
      <c r="H63" s="54">
        <v>0</v>
      </c>
      <c r="I63" s="7">
        <f t="shared" si="0"/>
        <v>-5777.5560809999997</v>
      </c>
      <c r="K63" s="62"/>
      <c r="N63" s="62"/>
    </row>
    <row r="64" spans="1:14" ht="18" customHeight="1" x14ac:dyDescent="0.2">
      <c r="A64" s="82">
        <f t="shared" si="1"/>
        <v>55</v>
      </c>
      <c r="B64" s="69" t="s">
        <v>183</v>
      </c>
      <c r="C64" s="52">
        <v>-548.19682299999999</v>
      </c>
      <c r="D64" s="53">
        <v>0</v>
      </c>
      <c r="E64" s="53">
        <v>0</v>
      </c>
      <c r="F64" s="53">
        <v>0</v>
      </c>
      <c r="G64" s="53">
        <v>0</v>
      </c>
      <c r="H64" s="54">
        <v>0</v>
      </c>
      <c r="I64" s="7">
        <f t="shared" si="0"/>
        <v>-548.19682299999999</v>
      </c>
      <c r="K64" s="62"/>
      <c r="N64" s="62"/>
    </row>
    <row r="65" spans="1:14" ht="18" customHeight="1" x14ac:dyDescent="0.2">
      <c r="A65" s="82">
        <f t="shared" si="1"/>
        <v>56</v>
      </c>
      <c r="B65" s="69" t="s">
        <v>181</v>
      </c>
      <c r="C65" s="52">
        <v>-546.95081300000004</v>
      </c>
      <c r="D65" s="53">
        <v>0</v>
      </c>
      <c r="E65" s="53">
        <v>0</v>
      </c>
      <c r="F65" s="53">
        <v>0</v>
      </c>
      <c r="G65" s="53">
        <v>0</v>
      </c>
      <c r="H65" s="54">
        <v>0</v>
      </c>
      <c r="I65" s="7">
        <f t="shared" si="0"/>
        <v>-546.95081300000004</v>
      </c>
      <c r="K65" s="62"/>
      <c r="N65" s="62"/>
    </row>
    <row r="66" spans="1:14" ht="18" customHeight="1" x14ac:dyDescent="0.2">
      <c r="A66" s="82">
        <f t="shared" si="1"/>
        <v>57</v>
      </c>
      <c r="B66" s="69" t="s">
        <v>184</v>
      </c>
      <c r="C66" s="52">
        <v>-11801.808317000001</v>
      </c>
      <c r="D66" s="53">
        <v>0</v>
      </c>
      <c r="E66" s="53">
        <v>0</v>
      </c>
      <c r="F66" s="53">
        <v>0</v>
      </c>
      <c r="G66" s="53">
        <v>0</v>
      </c>
      <c r="H66" s="54">
        <v>0</v>
      </c>
      <c r="I66" s="7">
        <f t="shared" si="0"/>
        <v>-11801.808317000001</v>
      </c>
      <c r="K66" s="62"/>
      <c r="N66" s="62"/>
    </row>
    <row r="67" spans="1:14" ht="18" customHeight="1" x14ac:dyDescent="0.2">
      <c r="A67" s="82">
        <f t="shared" si="1"/>
        <v>58</v>
      </c>
      <c r="B67" s="69" t="s">
        <v>188</v>
      </c>
      <c r="C67" s="52">
        <v>0</v>
      </c>
      <c r="D67" s="53">
        <v>0</v>
      </c>
      <c r="E67" s="53">
        <v>-2245.8773689999998</v>
      </c>
      <c r="F67" s="53">
        <v>-732.582223</v>
      </c>
      <c r="G67" s="53">
        <v>0</v>
      </c>
      <c r="H67" s="54">
        <v>0</v>
      </c>
      <c r="I67" s="7">
        <f t="shared" si="0"/>
        <v>-2978.4595919999997</v>
      </c>
      <c r="K67" s="62"/>
      <c r="N67" s="62"/>
    </row>
    <row r="68" spans="1:14" ht="18" customHeight="1" thickBot="1" x14ac:dyDescent="0.25">
      <c r="A68" s="153">
        <f t="shared" si="1"/>
        <v>59</v>
      </c>
      <c r="B68" s="76" t="s">
        <v>373</v>
      </c>
      <c r="C68" s="41">
        <v>0</v>
      </c>
      <c r="D68" s="42">
        <v>0</v>
      </c>
      <c r="E68" s="42">
        <v>-170.96840800000001</v>
      </c>
      <c r="F68" s="42">
        <v>-28.226313000000001</v>
      </c>
      <c r="G68" s="42">
        <v>0</v>
      </c>
      <c r="H68" s="48">
        <v>0</v>
      </c>
      <c r="I68" s="43">
        <f t="shared" si="0"/>
        <v>-199.19472100000002</v>
      </c>
      <c r="K68" s="62"/>
      <c r="N68" s="62"/>
    </row>
    <row r="69" spans="1:14" ht="18" customHeight="1" thickBot="1" x14ac:dyDescent="0.25"/>
    <row r="70" spans="1:14" ht="18" customHeight="1" thickBot="1" x14ac:dyDescent="0.3">
      <c r="B70" s="5" t="s">
        <v>13</v>
      </c>
      <c r="C70" s="84">
        <f t="shared" ref="C70:I70" si="2">SUM(C10:C68)</f>
        <v>-5346961.7834320003</v>
      </c>
      <c r="D70" s="85">
        <f t="shared" si="2"/>
        <v>1515465.9353189997</v>
      </c>
      <c r="E70" s="85">
        <f t="shared" si="2"/>
        <v>-3541870.733806001</v>
      </c>
      <c r="F70" s="85">
        <f t="shared" si="2"/>
        <v>-2928470.2275280003</v>
      </c>
      <c r="G70" s="85">
        <f t="shared" si="2"/>
        <v>-145689.36242076269</v>
      </c>
      <c r="H70" s="86">
        <f t="shared" si="2"/>
        <v>0</v>
      </c>
      <c r="I70" s="44">
        <f t="shared" si="2"/>
        <v>-10447526.171867764</v>
      </c>
    </row>
    <row r="72" spans="1:14" x14ac:dyDescent="0.2">
      <c r="I72" s="62"/>
    </row>
    <row r="73" spans="1:14" x14ac:dyDescent="0.2">
      <c r="I73" s="62"/>
    </row>
    <row r="74" spans="1:14" x14ac:dyDescent="0.2">
      <c r="I74" s="62"/>
    </row>
  </sheetData>
  <mergeCells count="9">
    <mergeCell ref="A1:I1"/>
    <mergeCell ref="A2:I2"/>
    <mergeCell ref="A3:I3"/>
    <mergeCell ref="A4:I4"/>
    <mergeCell ref="A6:B8"/>
    <mergeCell ref="C6:E6"/>
    <mergeCell ref="F6:F7"/>
    <mergeCell ref="G6:H6"/>
    <mergeCell ref="I6:I7"/>
  </mergeCells>
  <printOptions horizontalCentered="1"/>
  <pageMargins left="0.39370078740157483" right="0.39370078740157483" top="0.39370078740157483" bottom="0.39370078740157483" header="0" footer="0"/>
  <pageSetup paperSize="9" scale="51" orientation="landscape" r:id="rId1"/>
  <headerFooter alignWithMargins="0">
    <oddFooter>&amp;L&amp;F&amp;R&amp;D
&amp;T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581C7-D4EA-4D68-A298-E145B4BD1E55}">
  <sheetPr>
    <tabColor theme="9" tint="0.39997558519241921"/>
  </sheetPr>
  <dimension ref="A1:F155"/>
  <sheetViews>
    <sheetView zoomScale="75" zoomScaleNormal="75" workbookViewId="0">
      <selection sqref="A1:F1"/>
    </sheetView>
  </sheetViews>
  <sheetFormatPr baseColWidth="10" defaultRowHeight="15" x14ac:dyDescent="0.25"/>
  <cols>
    <col min="1" max="1" width="5.140625" style="154" bestFit="1" customWidth="1"/>
    <col min="2" max="2" width="106.7109375" style="154" customWidth="1"/>
    <col min="3" max="6" width="22.140625" style="154" customWidth="1"/>
    <col min="7" max="16384" width="11.42578125" style="154"/>
  </cols>
  <sheetData>
    <row r="1" spans="1:6" ht="18" customHeight="1" x14ac:dyDescent="0.25">
      <c r="A1" s="505" t="s">
        <v>34</v>
      </c>
      <c r="B1" s="506"/>
      <c r="C1" s="506"/>
      <c r="D1" s="506"/>
      <c r="E1" s="506"/>
      <c r="F1" s="507"/>
    </row>
    <row r="2" spans="1:6" ht="18" customHeight="1" x14ac:dyDescent="0.25">
      <c r="A2" s="508" t="s">
        <v>35</v>
      </c>
      <c r="B2" s="509"/>
      <c r="C2" s="509"/>
      <c r="D2" s="509"/>
      <c r="E2" s="509"/>
      <c r="F2" s="510"/>
    </row>
    <row r="3" spans="1:6" ht="18" customHeight="1" x14ac:dyDescent="0.25">
      <c r="A3" s="508" t="s">
        <v>38</v>
      </c>
      <c r="B3" s="509"/>
      <c r="C3" s="509"/>
      <c r="D3" s="509"/>
      <c r="E3" s="509"/>
      <c r="F3" s="510"/>
    </row>
    <row r="4" spans="1:6" ht="18" customHeight="1" x14ac:dyDescent="0.25">
      <c r="A4" s="511" t="s">
        <v>39</v>
      </c>
      <c r="B4" s="512"/>
      <c r="C4" s="512"/>
      <c r="D4" s="512"/>
      <c r="E4" s="512"/>
      <c r="F4" s="513"/>
    </row>
    <row r="5" spans="1:6" ht="18" customHeight="1" thickBot="1" x14ac:dyDescent="0.3">
      <c r="A5" s="514" t="s">
        <v>40</v>
      </c>
      <c r="B5" s="515"/>
      <c r="C5" s="515"/>
      <c r="D5" s="515"/>
      <c r="E5" s="515"/>
      <c r="F5" s="516"/>
    </row>
    <row r="6" spans="1:6" ht="18" customHeight="1" thickBot="1" x14ac:dyDescent="0.3">
      <c r="A6" s="155"/>
      <c r="B6" s="155"/>
      <c r="C6" s="155"/>
      <c r="D6" s="155"/>
      <c r="E6" s="155"/>
      <c r="F6" s="155"/>
    </row>
    <row r="7" spans="1:6" ht="45" customHeight="1" thickBot="1" x14ac:dyDescent="0.3">
      <c r="A7" s="493" t="s">
        <v>41</v>
      </c>
      <c r="B7" s="494"/>
      <c r="C7" s="499" t="s">
        <v>42</v>
      </c>
      <c r="D7" s="501" t="s">
        <v>43</v>
      </c>
      <c r="E7" s="502"/>
      <c r="F7" s="503" t="s">
        <v>44</v>
      </c>
    </row>
    <row r="8" spans="1:6" ht="45" customHeight="1" x14ac:dyDescent="0.25">
      <c r="A8" s="495"/>
      <c r="B8" s="496"/>
      <c r="C8" s="500"/>
      <c r="D8" s="156" t="s">
        <v>45</v>
      </c>
      <c r="E8" s="156" t="s">
        <v>46</v>
      </c>
      <c r="F8" s="504"/>
    </row>
    <row r="9" spans="1:6" ht="15" customHeight="1" thickBot="1" x14ac:dyDescent="0.3">
      <c r="A9" s="497"/>
      <c r="B9" s="498"/>
      <c r="C9" s="157" t="s">
        <v>0</v>
      </c>
      <c r="D9" s="158" t="s">
        <v>0</v>
      </c>
      <c r="E9" s="158" t="s">
        <v>0</v>
      </c>
      <c r="F9" s="158" t="s">
        <v>0</v>
      </c>
    </row>
    <row r="10" spans="1:6" ht="18" customHeight="1" thickBot="1" x14ac:dyDescent="0.3">
      <c r="D10" s="159"/>
      <c r="E10" s="159"/>
    </row>
    <row r="11" spans="1:6" ht="18" customHeight="1" x14ac:dyDescent="0.25">
      <c r="A11" s="160">
        <v>1</v>
      </c>
      <c r="B11" s="161" t="s">
        <v>47</v>
      </c>
      <c r="C11" s="162">
        <v>0</v>
      </c>
      <c r="D11" s="163">
        <v>-0.21957647289074539</v>
      </c>
      <c r="E11" s="164">
        <v>0.10146642752408891</v>
      </c>
      <c r="F11" s="6">
        <f>SUM(C11:E11)</f>
        <v>-0.11811004536665648</v>
      </c>
    </row>
    <row r="12" spans="1:6" ht="18" customHeight="1" x14ac:dyDescent="0.25">
      <c r="A12" s="165">
        <v>2</v>
      </c>
      <c r="B12" s="166" t="s">
        <v>48</v>
      </c>
      <c r="C12" s="167">
        <v>0</v>
      </c>
      <c r="D12" s="168">
        <v>-13.712196446235856</v>
      </c>
      <c r="E12" s="169">
        <v>7.1698703399021841</v>
      </c>
      <c r="F12" s="38">
        <f t="shared" ref="F12:F75" si="0">SUM(C12:E12)</f>
        <v>-6.5423261063336717</v>
      </c>
    </row>
    <row r="13" spans="1:6" ht="18" customHeight="1" x14ac:dyDescent="0.25">
      <c r="A13" s="165">
        <v>3</v>
      </c>
      <c r="B13" s="166" t="s">
        <v>49</v>
      </c>
      <c r="C13" s="170">
        <v>0</v>
      </c>
      <c r="D13" s="171">
        <v>-6.617205169745842E-2</v>
      </c>
      <c r="E13" s="172">
        <v>2.9602792843870806E-2</v>
      </c>
      <c r="F13" s="7">
        <f t="shared" si="0"/>
        <v>-3.6569258853587611E-2</v>
      </c>
    </row>
    <row r="14" spans="1:6" ht="18" customHeight="1" x14ac:dyDescent="0.25">
      <c r="A14" s="165">
        <v>4</v>
      </c>
      <c r="B14" s="166" t="s">
        <v>50</v>
      </c>
      <c r="C14" s="170">
        <v>0</v>
      </c>
      <c r="D14" s="171">
        <v>-1520.4868279485345</v>
      </c>
      <c r="E14" s="172">
        <v>737.76600618006637</v>
      </c>
      <c r="F14" s="7">
        <f t="shared" si="0"/>
        <v>-782.72082176846811</v>
      </c>
    </row>
    <row r="15" spans="1:6" ht="18" customHeight="1" x14ac:dyDescent="0.25">
      <c r="A15" s="165">
        <v>5</v>
      </c>
      <c r="B15" s="166" t="s">
        <v>51</v>
      </c>
      <c r="C15" s="170">
        <v>0</v>
      </c>
      <c r="D15" s="171">
        <v>-1.6077662846257303E-2</v>
      </c>
      <c r="E15" s="172">
        <v>6.563599465149908E-3</v>
      </c>
      <c r="F15" s="7">
        <f t="shared" si="0"/>
        <v>-9.5140633811073953E-3</v>
      </c>
    </row>
    <row r="16" spans="1:6" ht="18" customHeight="1" x14ac:dyDescent="0.25">
      <c r="A16" s="165">
        <v>6</v>
      </c>
      <c r="B16" s="166" t="s">
        <v>52</v>
      </c>
      <c r="C16" s="170">
        <v>0</v>
      </c>
      <c r="D16" s="171">
        <v>-14.066241475540757</v>
      </c>
      <c r="E16" s="172">
        <v>6.3925615203858932</v>
      </c>
      <c r="F16" s="7">
        <f t="shared" si="0"/>
        <v>-7.6736799551548636</v>
      </c>
    </row>
    <row r="17" spans="1:6" ht="18" customHeight="1" x14ac:dyDescent="0.25">
      <c r="A17" s="165">
        <v>7</v>
      </c>
      <c r="B17" s="166" t="s">
        <v>53</v>
      </c>
      <c r="C17" s="170">
        <v>0</v>
      </c>
      <c r="D17" s="171">
        <v>-1.384377601607651</v>
      </c>
      <c r="E17" s="172">
        <v>0.46847396586569678</v>
      </c>
      <c r="F17" s="7">
        <f t="shared" si="0"/>
        <v>-0.91590363574195421</v>
      </c>
    </row>
    <row r="18" spans="1:6" ht="18" customHeight="1" x14ac:dyDescent="0.25">
      <c r="A18" s="165">
        <v>8</v>
      </c>
      <c r="B18" s="166" t="s">
        <v>54</v>
      </c>
      <c r="C18" s="170">
        <v>0</v>
      </c>
      <c r="D18" s="171">
        <v>-1.9122192493147168</v>
      </c>
      <c r="E18" s="172">
        <v>0.68449935814346285</v>
      </c>
      <c r="F18" s="7">
        <f t="shared" si="0"/>
        <v>-1.2277198911712539</v>
      </c>
    </row>
    <row r="19" spans="1:6" ht="18" customHeight="1" x14ac:dyDescent="0.25">
      <c r="A19" s="165">
        <v>9</v>
      </c>
      <c r="B19" s="166" t="s">
        <v>55</v>
      </c>
      <c r="C19" s="170">
        <v>0</v>
      </c>
      <c r="D19" s="171">
        <v>-0.29002767568440602</v>
      </c>
      <c r="E19" s="172">
        <v>0.11399338566979243</v>
      </c>
      <c r="F19" s="7">
        <f t="shared" si="0"/>
        <v>-0.17603429001461357</v>
      </c>
    </row>
    <row r="20" spans="1:6" ht="18" customHeight="1" x14ac:dyDescent="0.25">
      <c r="A20" s="165">
        <v>10</v>
      </c>
      <c r="B20" s="166" t="s">
        <v>56</v>
      </c>
      <c r="C20" s="170">
        <v>0</v>
      </c>
      <c r="D20" s="171">
        <v>-1.6401211547158727E-2</v>
      </c>
      <c r="E20" s="172">
        <v>5.9208908971614804E-3</v>
      </c>
      <c r="F20" s="7">
        <f t="shared" si="0"/>
        <v>-1.0480320649997247E-2</v>
      </c>
    </row>
    <row r="21" spans="1:6" ht="18" customHeight="1" x14ac:dyDescent="0.25">
      <c r="A21" s="165">
        <v>11</v>
      </c>
      <c r="B21" s="166" t="s">
        <v>57</v>
      </c>
      <c r="C21" s="170">
        <v>0</v>
      </c>
      <c r="D21" s="171">
        <v>-28469.561392448395</v>
      </c>
      <c r="E21" s="172">
        <v>10823.668990531314</v>
      </c>
      <c r="F21" s="7">
        <f t="shared" si="0"/>
        <v>-17645.892401917081</v>
      </c>
    </row>
    <row r="22" spans="1:6" ht="18" customHeight="1" x14ac:dyDescent="0.25">
      <c r="A22" s="165">
        <v>12</v>
      </c>
      <c r="B22" s="166" t="s">
        <v>58</v>
      </c>
      <c r="C22" s="170">
        <v>0</v>
      </c>
      <c r="D22" s="171">
        <v>-281.43446761505339</v>
      </c>
      <c r="E22" s="172">
        <v>99.648117776509451</v>
      </c>
      <c r="F22" s="7">
        <f t="shared" si="0"/>
        <v>-181.78634983854394</v>
      </c>
    </row>
    <row r="23" spans="1:6" ht="18" customHeight="1" x14ac:dyDescent="0.25">
      <c r="A23" s="165">
        <v>13</v>
      </c>
      <c r="B23" s="166" t="s">
        <v>59</v>
      </c>
      <c r="C23" s="170">
        <v>0</v>
      </c>
      <c r="D23" s="171">
        <v>-16364.412101653652</v>
      </c>
      <c r="E23" s="172">
        <v>7696.8826424450262</v>
      </c>
      <c r="F23" s="7">
        <f t="shared" si="0"/>
        <v>-8667.5294592086248</v>
      </c>
    </row>
    <row r="24" spans="1:6" ht="18" customHeight="1" x14ac:dyDescent="0.25">
      <c r="A24" s="165">
        <v>14</v>
      </c>
      <c r="B24" s="166" t="s">
        <v>60</v>
      </c>
      <c r="C24" s="170">
        <v>0</v>
      </c>
      <c r="D24" s="171">
        <v>-3.5141822478262849E-2</v>
      </c>
      <c r="E24" s="172">
        <v>1.4840415155268055E-2</v>
      </c>
      <c r="F24" s="7">
        <f t="shared" si="0"/>
        <v>-2.0301407322994795E-2</v>
      </c>
    </row>
    <row r="25" spans="1:6" ht="18" customHeight="1" x14ac:dyDescent="0.25">
      <c r="A25" s="165">
        <v>15</v>
      </c>
      <c r="B25" s="166" t="s">
        <v>61</v>
      </c>
      <c r="C25" s="170">
        <v>0</v>
      </c>
      <c r="D25" s="171">
        <v>-450.31790431137279</v>
      </c>
      <c r="E25" s="172">
        <v>195.32379649689781</v>
      </c>
      <c r="F25" s="7">
        <f t="shared" si="0"/>
        <v>-254.99410781447497</v>
      </c>
    </row>
    <row r="26" spans="1:6" ht="18" customHeight="1" x14ac:dyDescent="0.25">
      <c r="A26" s="165">
        <v>16</v>
      </c>
      <c r="B26" s="166" t="s">
        <v>62</v>
      </c>
      <c r="C26" s="170">
        <v>0</v>
      </c>
      <c r="D26" s="171">
        <v>-30826.786891593525</v>
      </c>
      <c r="E26" s="172">
        <v>12840.575085452923</v>
      </c>
      <c r="F26" s="7">
        <f t="shared" si="0"/>
        <v>-17986.2118061406</v>
      </c>
    </row>
    <row r="27" spans="1:6" ht="18" customHeight="1" x14ac:dyDescent="0.25">
      <c r="A27" s="165">
        <v>17</v>
      </c>
      <c r="B27" s="166" t="s">
        <v>63</v>
      </c>
      <c r="C27" s="170">
        <v>0</v>
      </c>
      <c r="D27" s="171">
        <v>-1124.5710821658595</v>
      </c>
      <c r="E27" s="172">
        <v>517.51064005241142</v>
      </c>
      <c r="F27" s="7">
        <f t="shared" si="0"/>
        <v>-607.06044211344806</v>
      </c>
    </row>
    <row r="28" spans="1:6" ht="18" customHeight="1" x14ac:dyDescent="0.25">
      <c r="A28" s="165">
        <v>18</v>
      </c>
      <c r="B28" s="166" t="s">
        <v>64</v>
      </c>
      <c r="C28" s="170">
        <v>0</v>
      </c>
      <c r="D28" s="171">
        <v>0</v>
      </c>
      <c r="E28" s="172">
        <v>0</v>
      </c>
      <c r="F28" s="7">
        <f t="shared" si="0"/>
        <v>0</v>
      </c>
    </row>
    <row r="29" spans="1:6" ht="18" customHeight="1" x14ac:dyDescent="0.25">
      <c r="A29" s="165">
        <v>19</v>
      </c>
      <c r="B29" s="166" t="s">
        <v>65</v>
      </c>
      <c r="C29" s="170">
        <v>0</v>
      </c>
      <c r="D29" s="171">
        <v>-7594.6459841621227</v>
      </c>
      <c r="E29" s="172">
        <v>3122.7543333073099</v>
      </c>
      <c r="F29" s="7">
        <f t="shared" si="0"/>
        <v>-4471.8916508548127</v>
      </c>
    </row>
    <row r="30" spans="1:6" ht="18" customHeight="1" x14ac:dyDescent="0.25">
      <c r="A30" s="165">
        <v>20</v>
      </c>
      <c r="B30" s="166" t="s">
        <v>66</v>
      </c>
      <c r="C30" s="170">
        <v>0</v>
      </c>
      <c r="D30" s="171">
        <v>-6872.9806371575178</v>
      </c>
      <c r="E30" s="172">
        <v>2989.3673388392117</v>
      </c>
      <c r="F30" s="7">
        <f t="shared" si="0"/>
        <v>-3883.6132983183061</v>
      </c>
    </row>
    <row r="31" spans="1:6" ht="18" customHeight="1" x14ac:dyDescent="0.25">
      <c r="A31" s="165">
        <v>21</v>
      </c>
      <c r="B31" s="166" t="s">
        <v>67</v>
      </c>
      <c r="C31" s="170">
        <v>0</v>
      </c>
      <c r="D31" s="171">
        <v>0</v>
      </c>
      <c r="E31" s="172">
        <v>0</v>
      </c>
      <c r="F31" s="7">
        <f t="shared" si="0"/>
        <v>0</v>
      </c>
    </row>
    <row r="32" spans="1:6" ht="18" customHeight="1" x14ac:dyDescent="0.25">
      <c r="A32" s="165">
        <v>22</v>
      </c>
      <c r="B32" s="166" t="s">
        <v>68</v>
      </c>
      <c r="C32" s="170">
        <v>0</v>
      </c>
      <c r="D32" s="171">
        <v>-28603.035407589836</v>
      </c>
      <c r="E32" s="172">
        <v>11849.910426558356</v>
      </c>
      <c r="F32" s="7">
        <f t="shared" si="0"/>
        <v>-16753.12498103148</v>
      </c>
    </row>
    <row r="33" spans="1:6" ht="18" customHeight="1" x14ac:dyDescent="0.25">
      <c r="A33" s="165">
        <v>23</v>
      </c>
      <c r="B33" s="166" t="s">
        <v>69</v>
      </c>
      <c r="C33" s="170">
        <v>0</v>
      </c>
      <c r="D33" s="171">
        <v>-11.50081326903987</v>
      </c>
      <c r="E33" s="172">
        <v>6.4654570654935339</v>
      </c>
      <c r="F33" s="7">
        <f t="shared" si="0"/>
        <v>-5.0353562035463364</v>
      </c>
    </row>
    <row r="34" spans="1:6" ht="18" customHeight="1" x14ac:dyDescent="0.25">
      <c r="A34" s="165">
        <v>24</v>
      </c>
      <c r="B34" s="166" t="s">
        <v>70</v>
      </c>
      <c r="C34" s="170">
        <v>0</v>
      </c>
      <c r="D34" s="171">
        <v>-112306.3801939941</v>
      </c>
      <c r="E34" s="172">
        <v>49213.931691475977</v>
      </c>
      <c r="F34" s="7">
        <f t="shared" si="0"/>
        <v>-63092.448502518127</v>
      </c>
    </row>
    <row r="35" spans="1:6" ht="18" customHeight="1" x14ac:dyDescent="0.25">
      <c r="A35" s="165">
        <v>25</v>
      </c>
      <c r="B35" s="166" t="s">
        <v>71</v>
      </c>
      <c r="C35" s="170">
        <v>0</v>
      </c>
      <c r="D35" s="171">
        <v>-13890.755474540867</v>
      </c>
      <c r="E35" s="172">
        <v>5930.482813499686</v>
      </c>
      <c r="F35" s="7">
        <f t="shared" si="0"/>
        <v>-7960.272661041181</v>
      </c>
    </row>
    <row r="36" spans="1:6" ht="18" customHeight="1" x14ac:dyDescent="0.25">
      <c r="A36" s="165">
        <v>26</v>
      </c>
      <c r="B36" s="166" t="s">
        <v>72</v>
      </c>
      <c r="C36" s="170">
        <v>0</v>
      </c>
      <c r="D36" s="171">
        <v>-3215.7197668584572</v>
      </c>
      <c r="E36" s="172">
        <v>1090.2459628303195</v>
      </c>
      <c r="F36" s="7">
        <f t="shared" si="0"/>
        <v>-2125.4738040281377</v>
      </c>
    </row>
    <row r="37" spans="1:6" ht="18" customHeight="1" x14ac:dyDescent="0.25">
      <c r="A37" s="165">
        <v>27</v>
      </c>
      <c r="B37" s="166" t="s">
        <v>73</v>
      </c>
      <c r="C37" s="170">
        <v>0</v>
      </c>
      <c r="D37" s="171">
        <v>-11514.931326488108</v>
      </c>
      <c r="E37" s="172">
        <v>4876.6235380737835</v>
      </c>
      <c r="F37" s="7">
        <f t="shared" si="0"/>
        <v>-6638.307788414324</v>
      </c>
    </row>
    <row r="38" spans="1:6" ht="18" customHeight="1" x14ac:dyDescent="0.25">
      <c r="A38" s="165">
        <v>28</v>
      </c>
      <c r="B38" s="166" t="s">
        <v>74</v>
      </c>
      <c r="C38" s="170">
        <v>0</v>
      </c>
      <c r="D38" s="171">
        <v>-11601.595258165249</v>
      </c>
      <c r="E38" s="172">
        <v>4812.61798628016</v>
      </c>
      <c r="F38" s="7">
        <f t="shared" si="0"/>
        <v>-6788.9772718850891</v>
      </c>
    </row>
    <row r="39" spans="1:6" ht="18" customHeight="1" x14ac:dyDescent="0.25">
      <c r="A39" s="165">
        <v>29</v>
      </c>
      <c r="B39" s="166" t="s">
        <v>75</v>
      </c>
      <c r="C39" s="170">
        <v>0</v>
      </c>
      <c r="D39" s="171">
        <v>-11975.162743273515</v>
      </c>
      <c r="E39" s="172">
        <v>4556.0985399343263</v>
      </c>
      <c r="F39" s="7">
        <f t="shared" si="0"/>
        <v>-7419.0642033391887</v>
      </c>
    </row>
    <row r="40" spans="1:6" ht="18" customHeight="1" x14ac:dyDescent="0.25">
      <c r="A40" s="165">
        <v>30</v>
      </c>
      <c r="B40" s="166" t="s">
        <v>76</v>
      </c>
      <c r="C40" s="170">
        <v>0</v>
      </c>
      <c r="D40" s="171">
        <v>-0.22721492690848982</v>
      </c>
      <c r="E40" s="172">
        <v>9.9071620937715182E-2</v>
      </c>
      <c r="F40" s="7">
        <f t="shared" si="0"/>
        <v>-0.12814330597077464</v>
      </c>
    </row>
    <row r="41" spans="1:6" ht="18" customHeight="1" x14ac:dyDescent="0.25">
      <c r="A41" s="165">
        <v>31</v>
      </c>
      <c r="B41" s="166" t="s">
        <v>77</v>
      </c>
      <c r="C41" s="170">
        <v>0</v>
      </c>
      <c r="D41" s="171">
        <v>-4.4523230750201398E-2</v>
      </c>
      <c r="E41" s="172">
        <v>1.903166042762397E-2</v>
      </c>
      <c r="F41" s="7">
        <f t="shared" si="0"/>
        <v>-2.5491570322577428E-2</v>
      </c>
    </row>
    <row r="42" spans="1:6" ht="18" customHeight="1" x14ac:dyDescent="0.25">
      <c r="A42" s="165">
        <v>32</v>
      </c>
      <c r="B42" s="166" t="s">
        <v>78</v>
      </c>
      <c r="C42" s="170">
        <v>0</v>
      </c>
      <c r="D42" s="171">
        <v>-10617.121962074543</v>
      </c>
      <c r="E42" s="172">
        <v>4483.4509813853265</v>
      </c>
      <c r="F42" s="7">
        <f t="shared" si="0"/>
        <v>-6133.6709806892168</v>
      </c>
    </row>
    <row r="43" spans="1:6" ht="18" customHeight="1" x14ac:dyDescent="0.25">
      <c r="A43" s="165">
        <v>33</v>
      </c>
      <c r="B43" s="166" t="s">
        <v>79</v>
      </c>
      <c r="C43" s="170">
        <v>0</v>
      </c>
      <c r="D43" s="171">
        <v>-3.1883573544714425E-2</v>
      </c>
      <c r="E43" s="172">
        <v>1.3675986955536377E-2</v>
      </c>
      <c r="F43" s="7">
        <f t="shared" si="0"/>
        <v>-1.8207586589178048E-2</v>
      </c>
    </row>
    <row r="44" spans="1:6" ht="18" customHeight="1" x14ac:dyDescent="0.25">
      <c r="A44" s="165">
        <v>34</v>
      </c>
      <c r="B44" s="166" t="s">
        <v>80</v>
      </c>
      <c r="C44" s="170">
        <v>0</v>
      </c>
      <c r="D44" s="171">
        <v>-1848.6295682435521</v>
      </c>
      <c r="E44" s="172">
        <v>806.73878627965701</v>
      </c>
      <c r="F44" s="7">
        <f t="shared" si="0"/>
        <v>-1041.8907819638951</v>
      </c>
    </row>
    <row r="45" spans="1:6" ht="18" customHeight="1" x14ac:dyDescent="0.25">
      <c r="A45" s="165">
        <v>35</v>
      </c>
      <c r="B45" s="166" t="s">
        <v>81</v>
      </c>
      <c r="C45" s="170">
        <v>0</v>
      </c>
      <c r="D45" s="171">
        <v>0</v>
      </c>
      <c r="E45" s="172">
        <v>0</v>
      </c>
      <c r="F45" s="7">
        <f t="shared" si="0"/>
        <v>0</v>
      </c>
    </row>
    <row r="46" spans="1:6" ht="18" customHeight="1" x14ac:dyDescent="0.25">
      <c r="A46" s="165">
        <v>36</v>
      </c>
      <c r="B46" s="166" t="s">
        <v>82</v>
      </c>
      <c r="C46" s="170">
        <v>0</v>
      </c>
      <c r="D46" s="171">
        <v>0</v>
      </c>
      <c r="E46" s="172">
        <v>0</v>
      </c>
      <c r="F46" s="7">
        <f t="shared" si="0"/>
        <v>0</v>
      </c>
    </row>
    <row r="47" spans="1:6" ht="18" customHeight="1" x14ac:dyDescent="0.25">
      <c r="A47" s="165">
        <v>37</v>
      </c>
      <c r="B47" s="166" t="s">
        <v>83</v>
      </c>
      <c r="C47" s="170">
        <v>0</v>
      </c>
      <c r="D47" s="171">
        <v>-4.2047802036812736E-2</v>
      </c>
      <c r="E47" s="172">
        <v>3.4699580122278785E-2</v>
      </c>
      <c r="F47" s="7">
        <f t="shared" si="0"/>
        <v>-7.3482219145339506E-3</v>
      </c>
    </row>
    <row r="48" spans="1:6" ht="18" customHeight="1" x14ac:dyDescent="0.25">
      <c r="A48" s="165">
        <v>38</v>
      </c>
      <c r="B48" s="166" t="s">
        <v>84</v>
      </c>
      <c r="C48" s="170">
        <v>0</v>
      </c>
      <c r="D48" s="171">
        <v>-29385.621083248661</v>
      </c>
      <c r="E48" s="172">
        <v>12439.670478806087</v>
      </c>
      <c r="F48" s="7">
        <f t="shared" si="0"/>
        <v>-16945.950604442573</v>
      </c>
    </row>
    <row r="49" spans="1:6" ht="18" customHeight="1" x14ac:dyDescent="0.25">
      <c r="A49" s="165">
        <v>39</v>
      </c>
      <c r="B49" s="166" t="s">
        <v>85</v>
      </c>
      <c r="C49" s="170">
        <v>0</v>
      </c>
      <c r="D49" s="171">
        <v>-545.72585532835956</v>
      </c>
      <c r="E49" s="172">
        <v>247.96244884360763</v>
      </c>
      <c r="F49" s="7">
        <f t="shared" si="0"/>
        <v>-297.76340648475195</v>
      </c>
    </row>
    <row r="50" spans="1:6" ht="18" customHeight="1" x14ac:dyDescent="0.25">
      <c r="A50" s="165">
        <v>40</v>
      </c>
      <c r="B50" s="166" t="s">
        <v>86</v>
      </c>
      <c r="C50" s="170">
        <v>0</v>
      </c>
      <c r="D50" s="171">
        <v>0</v>
      </c>
      <c r="E50" s="172">
        <v>0</v>
      </c>
      <c r="F50" s="7">
        <f t="shared" si="0"/>
        <v>0</v>
      </c>
    </row>
    <row r="51" spans="1:6" ht="18" customHeight="1" x14ac:dyDescent="0.25">
      <c r="A51" s="165">
        <v>41</v>
      </c>
      <c r="B51" s="166" t="s">
        <v>87</v>
      </c>
      <c r="C51" s="170">
        <v>0</v>
      </c>
      <c r="D51" s="171">
        <v>-3.0044820056398391</v>
      </c>
      <c r="E51" s="172">
        <v>1.3279993782324775</v>
      </c>
      <c r="F51" s="7">
        <f t="shared" si="0"/>
        <v>-1.6764826274073616</v>
      </c>
    </row>
    <row r="52" spans="1:6" ht="18" customHeight="1" x14ac:dyDescent="0.25">
      <c r="A52" s="165">
        <v>42</v>
      </c>
      <c r="B52" s="166" t="s">
        <v>88</v>
      </c>
      <c r="C52" s="170">
        <v>0</v>
      </c>
      <c r="D52" s="171">
        <v>370174.43319838902</v>
      </c>
      <c r="E52" s="172">
        <v>-169943.55174873947</v>
      </c>
      <c r="F52" s="7">
        <f t="shared" si="0"/>
        <v>200230.88144964955</v>
      </c>
    </row>
    <row r="53" spans="1:6" ht="18" customHeight="1" x14ac:dyDescent="0.25">
      <c r="A53" s="165">
        <v>43</v>
      </c>
      <c r="B53" s="166" t="s">
        <v>89</v>
      </c>
      <c r="C53" s="170">
        <v>0</v>
      </c>
      <c r="D53" s="171">
        <v>568900.4794153244</v>
      </c>
      <c r="E53" s="172">
        <v>-222282.46066912301</v>
      </c>
      <c r="F53" s="7">
        <f t="shared" si="0"/>
        <v>346618.01874620141</v>
      </c>
    </row>
    <row r="54" spans="1:6" ht="18" customHeight="1" x14ac:dyDescent="0.25">
      <c r="A54" s="165">
        <v>44</v>
      </c>
      <c r="B54" s="166" t="s">
        <v>90</v>
      </c>
      <c r="C54" s="170">
        <v>0</v>
      </c>
      <c r="D54" s="171">
        <v>-11152.418340214514</v>
      </c>
      <c r="E54" s="172">
        <v>4905.5167333017507</v>
      </c>
      <c r="F54" s="7">
        <f t="shared" si="0"/>
        <v>-6246.9016069127629</v>
      </c>
    </row>
    <row r="55" spans="1:6" ht="18" customHeight="1" x14ac:dyDescent="0.25">
      <c r="A55" s="165">
        <v>45</v>
      </c>
      <c r="B55" s="166" t="s">
        <v>91</v>
      </c>
      <c r="C55" s="170">
        <v>0</v>
      </c>
      <c r="D55" s="171">
        <v>-36.642808293177758</v>
      </c>
      <c r="E55" s="172">
        <v>15.229052260399818</v>
      </c>
      <c r="F55" s="7">
        <f t="shared" si="0"/>
        <v>-21.41375603277794</v>
      </c>
    </row>
    <row r="56" spans="1:6" ht="18" customHeight="1" x14ac:dyDescent="0.25">
      <c r="A56" s="165">
        <v>46</v>
      </c>
      <c r="B56" s="166" t="s">
        <v>92</v>
      </c>
      <c r="C56" s="170">
        <v>0</v>
      </c>
      <c r="D56" s="171">
        <v>0</v>
      </c>
      <c r="E56" s="172">
        <v>0</v>
      </c>
      <c r="F56" s="7">
        <f t="shared" si="0"/>
        <v>0</v>
      </c>
    </row>
    <row r="57" spans="1:6" ht="18" customHeight="1" x14ac:dyDescent="0.25">
      <c r="A57" s="165">
        <v>47</v>
      </c>
      <c r="B57" s="166" t="s">
        <v>93</v>
      </c>
      <c r="C57" s="170">
        <v>0</v>
      </c>
      <c r="D57" s="171">
        <v>-126384.4106655381</v>
      </c>
      <c r="E57" s="172">
        <v>51045.710940194302</v>
      </c>
      <c r="F57" s="7">
        <f t="shared" si="0"/>
        <v>-75338.699725343802</v>
      </c>
    </row>
    <row r="58" spans="1:6" ht="18" customHeight="1" x14ac:dyDescent="0.25">
      <c r="A58" s="165">
        <v>48</v>
      </c>
      <c r="B58" s="166" t="s">
        <v>94</v>
      </c>
      <c r="C58" s="170">
        <v>0</v>
      </c>
      <c r="D58" s="171">
        <v>-135.18800194029865</v>
      </c>
      <c r="E58" s="172">
        <v>71.262302388007868</v>
      </c>
      <c r="F58" s="7">
        <f t="shared" si="0"/>
        <v>-63.92569955229078</v>
      </c>
    </row>
    <row r="59" spans="1:6" ht="18" customHeight="1" x14ac:dyDescent="0.25">
      <c r="A59" s="165">
        <v>49</v>
      </c>
      <c r="B59" s="166" t="s">
        <v>95</v>
      </c>
      <c r="C59" s="170">
        <v>0</v>
      </c>
      <c r="D59" s="171">
        <v>-915.54090499026188</v>
      </c>
      <c r="E59" s="172">
        <v>379.69751658577604</v>
      </c>
      <c r="F59" s="7">
        <f t="shared" si="0"/>
        <v>-535.84338840448584</v>
      </c>
    </row>
    <row r="60" spans="1:6" ht="18" customHeight="1" x14ac:dyDescent="0.25">
      <c r="A60" s="165">
        <v>50</v>
      </c>
      <c r="B60" s="166" t="s">
        <v>96</v>
      </c>
      <c r="C60" s="170">
        <v>0</v>
      </c>
      <c r="D60" s="171">
        <v>20781.425087547424</v>
      </c>
      <c r="E60" s="172">
        <v>-7564.6191270852432</v>
      </c>
      <c r="F60" s="7">
        <f t="shared" si="0"/>
        <v>13216.805960462181</v>
      </c>
    </row>
    <row r="61" spans="1:6" ht="18" customHeight="1" x14ac:dyDescent="0.25">
      <c r="A61" s="165">
        <v>51</v>
      </c>
      <c r="B61" s="166" t="s">
        <v>97</v>
      </c>
      <c r="C61" s="170">
        <v>0</v>
      </c>
      <c r="D61" s="171">
        <v>0</v>
      </c>
      <c r="E61" s="172">
        <v>0</v>
      </c>
      <c r="F61" s="7">
        <f t="shared" si="0"/>
        <v>0</v>
      </c>
    </row>
    <row r="62" spans="1:6" ht="18" customHeight="1" x14ac:dyDescent="0.25">
      <c r="A62" s="165">
        <v>52</v>
      </c>
      <c r="B62" s="166" t="s">
        <v>98</v>
      </c>
      <c r="C62" s="170">
        <v>0</v>
      </c>
      <c r="D62" s="171">
        <v>-16.258352194139452</v>
      </c>
      <c r="E62" s="172">
        <v>6.7427418242523114</v>
      </c>
      <c r="F62" s="7">
        <f t="shared" si="0"/>
        <v>-9.5156103698871402</v>
      </c>
    </row>
    <row r="63" spans="1:6" ht="18" customHeight="1" x14ac:dyDescent="0.25">
      <c r="A63" s="165">
        <v>53</v>
      </c>
      <c r="B63" s="166" t="s">
        <v>99</v>
      </c>
      <c r="C63" s="170">
        <v>0</v>
      </c>
      <c r="D63" s="171">
        <v>-0.69617717433423265</v>
      </c>
      <c r="E63" s="172">
        <v>0.24312497330898447</v>
      </c>
      <c r="F63" s="7">
        <f t="shared" si="0"/>
        <v>-0.45305220102524818</v>
      </c>
    </row>
    <row r="64" spans="1:6" ht="18" customHeight="1" x14ac:dyDescent="0.25">
      <c r="A64" s="165">
        <v>54</v>
      </c>
      <c r="B64" s="166" t="s">
        <v>100</v>
      </c>
      <c r="C64" s="170">
        <v>0</v>
      </c>
      <c r="D64" s="171">
        <v>-33092.130778414845</v>
      </c>
      <c r="E64" s="172">
        <v>12445.936878450917</v>
      </c>
      <c r="F64" s="7">
        <f t="shared" si="0"/>
        <v>-20646.193899963928</v>
      </c>
    </row>
    <row r="65" spans="1:6" ht="18" customHeight="1" x14ac:dyDescent="0.25">
      <c r="A65" s="165">
        <v>55</v>
      </c>
      <c r="B65" s="166" t="s">
        <v>101</v>
      </c>
      <c r="C65" s="170">
        <v>0</v>
      </c>
      <c r="D65" s="171">
        <v>-108.639868911975</v>
      </c>
      <c r="E65" s="172">
        <v>108.639868911975</v>
      </c>
      <c r="F65" s="7">
        <f t="shared" si="0"/>
        <v>0</v>
      </c>
    </row>
    <row r="66" spans="1:6" ht="18" customHeight="1" x14ac:dyDescent="0.25">
      <c r="A66" s="165">
        <v>56</v>
      </c>
      <c r="B66" s="166" t="s">
        <v>102</v>
      </c>
      <c r="C66" s="170">
        <v>0</v>
      </c>
      <c r="D66" s="171">
        <v>-14700.766128434483</v>
      </c>
      <c r="E66" s="172">
        <v>6118.7193669480421</v>
      </c>
      <c r="F66" s="7">
        <f t="shared" si="0"/>
        <v>-8582.046761486441</v>
      </c>
    </row>
    <row r="67" spans="1:6" ht="18" customHeight="1" x14ac:dyDescent="0.25">
      <c r="A67" s="165">
        <v>57</v>
      </c>
      <c r="B67" s="166" t="s">
        <v>103</v>
      </c>
      <c r="C67" s="170">
        <v>0</v>
      </c>
      <c r="D67" s="171">
        <v>-3387.2403662322395</v>
      </c>
      <c r="E67" s="172">
        <v>1410.8478599615046</v>
      </c>
      <c r="F67" s="7">
        <f t="shared" si="0"/>
        <v>-1976.3925062707349</v>
      </c>
    </row>
    <row r="68" spans="1:6" ht="18" customHeight="1" x14ac:dyDescent="0.25">
      <c r="A68" s="165">
        <v>58</v>
      </c>
      <c r="B68" s="166" t="s">
        <v>104</v>
      </c>
      <c r="C68" s="170">
        <v>0</v>
      </c>
      <c r="D68" s="171">
        <v>-7.0378726172751899E-2</v>
      </c>
      <c r="E68" s="172">
        <v>3.0920933938112447E-2</v>
      </c>
      <c r="F68" s="7">
        <f t="shared" si="0"/>
        <v>-3.9457792234639452E-2</v>
      </c>
    </row>
    <row r="69" spans="1:6" ht="18" customHeight="1" x14ac:dyDescent="0.25">
      <c r="A69" s="165">
        <v>59</v>
      </c>
      <c r="B69" s="166" t="s">
        <v>105</v>
      </c>
      <c r="C69" s="170">
        <v>0</v>
      </c>
      <c r="D69" s="171">
        <v>-3051.9263784088116</v>
      </c>
      <c r="E69" s="172">
        <v>1000.6185177666958</v>
      </c>
      <c r="F69" s="7">
        <f t="shared" si="0"/>
        <v>-2051.3078606421159</v>
      </c>
    </row>
    <row r="70" spans="1:6" ht="18" customHeight="1" x14ac:dyDescent="0.25">
      <c r="A70" s="165">
        <v>60</v>
      </c>
      <c r="B70" s="166" t="s">
        <v>106</v>
      </c>
      <c r="C70" s="170">
        <v>0</v>
      </c>
      <c r="D70" s="171">
        <v>-419.31284469717605</v>
      </c>
      <c r="E70" s="172">
        <v>188.02017487065049</v>
      </c>
      <c r="F70" s="7">
        <f t="shared" si="0"/>
        <v>-231.29266982652555</v>
      </c>
    </row>
    <row r="71" spans="1:6" ht="18" customHeight="1" x14ac:dyDescent="0.25">
      <c r="A71" s="165">
        <v>61</v>
      </c>
      <c r="B71" s="166" t="s">
        <v>107</v>
      </c>
      <c r="C71" s="170">
        <v>0</v>
      </c>
      <c r="D71" s="171">
        <v>-329.89403345609696</v>
      </c>
      <c r="E71" s="172">
        <v>138.83343118715345</v>
      </c>
      <c r="F71" s="7">
        <f t="shared" si="0"/>
        <v>-191.06060226894351</v>
      </c>
    </row>
    <row r="72" spans="1:6" ht="18" customHeight="1" x14ac:dyDescent="0.25">
      <c r="A72" s="165">
        <v>62</v>
      </c>
      <c r="B72" s="166" t="s">
        <v>108</v>
      </c>
      <c r="C72" s="170">
        <v>0</v>
      </c>
      <c r="D72" s="171">
        <v>-14.131998995370878</v>
      </c>
      <c r="E72" s="172">
        <v>8.9317136689130905</v>
      </c>
      <c r="F72" s="7">
        <f t="shared" si="0"/>
        <v>-5.200285326457788</v>
      </c>
    </row>
    <row r="73" spans="1:6" ht="18" customHeight="1" x14ac:dyDescent="0.25">
      <c r="A73" s="165">
        <v>63</v>
      </c>
      <c r="B73" s="166" t="s">
        <v>109</v>
      </c>
      <c r="C73" s="170">
        <v>0</v>
      </c>
      <c r="D73" s="171">
        <v>-2985.6494513933812</v>
      </c>
      <c r="E73" s="172">
        <v>1465.127548621349</v>
      </c>
      <c r="F73" s="7">
        <f t="shared" si="0"/>
        <v>-1520.5219027720323</v>
      </c>
    </row>
    <row r="74" spans="1:6" ht="18" customHeight="1" x14ac:dyDescent="0.25">
      <c r="A74" s="165">
        <v>64</v>
      </c>
      <c r="B74" s="166" t="s">
        <v>110</v>
      </c>
      <c r="C74" s="170">
        <v>0</v>
      </c>
      <c r="D74" s="171">
        <v>-16048.920180859353</v>
      </c>
      <c r="E74" s="172">
        <v>6286.7264515130773</v>
      </c>
      <c r="F74" s="7">
        <f t="shared" si="0"/>
        <v>-9762.1937293462761</v>
      </c>
    </row>
    <row r="75" spans="1:6" ht="18" customHeight="1" x14ac:dyDescent="0.25">
      <c r="A75" s="165">
        <v>65</v>
      </c>
      <c r="B75" s="166" t="s">
        <v>111</v>
      </c>
      <c r="C75" s="170">
        <v>0</v>
      </c>
      <c r="D75" s="171">
        <v>-12.896129488534593</v>
      </c>
      <c r="E75" s="172">
        <v>5.2607961229896265</v>
      </c>
      <c r="F75" s="7">
        <f t="shared" si="0"/>
        <v>-7.635333365544966</v>
      </c>
    </row>
    <row r="76" spans="1:6" ht="18" customHeight="1" x14ac:dyDescent="0.25">
      <c r="A76" s="165">
        <v>66</v>
      </c>
      <c r="B76" s="166" t="s">
        <v>112</v>
      </c>
      <c r="C76" s="170">
        <v>0</v>
      </c>
      <c r="D76" s="171">
        <v>-4.5799706025185197E-2</v>
      </c>
      <c r="E76" s="172">
        <v>2.1823071689514358E-2</v>
      </c>
      <c r="F76" s="7">
        <f t="shared" ref="F76:F139" si="1">SUM(C76:E76)</f>
        <v>-2.3976634335670838E-2</v>
      </c>
    </row>
    <row r="77" spans="1:6" ht="18" customHeight="1" x14ac:dyDescent="0.25">
      <c r="A77" s="165">
        <v>67</v>
      </c>
      <c r="B77" s="166" t="s">
        <v>113</v>
      </c>
      <c r="C77" s="170">
        <v>0</v>
      </c>
      <c r="D77" s="171">
        <v>-1347.8087346021534</v>
      </c>
      <c r="E77" s="172">
        <v>536.740995357462</v>
      </c>
      <c r="F77" s="7">
        <f t="shared" si="1"/>
        <v>-811.06773924469144</v>
      </c>
    </row>
    <row r="78" spans="1:6" ht="18" customHeight="1" x14ac:dyDescent="0.25">
      <c r="A78" s="165">
        <v>68</v>
      </c>
      <c r="B78" s="166" t="s">
        <v>114</v>
      </c>
      <c r="C78" s="170">
        <v>0</v>
      </c>
      <c r="D78" s="171">
        <v>-791.44036866171939</v>
      </c>
      <c r="E78" s="172">
        <v>341.11895207515306</v>
      </c>
      <c r="F78" s="7">
        <f t="shared" si="1"/>
        <v>-450.32141658656633</v>
      </c>
    </row>
    <row r="79" spans="1:6" ht="18" customHeight="1" x14ac:dyDescent="0.25">
      <c r="A79" s="165">
        <v>69</v>
      </c>
      <c r="B79" s="166" t="s">
        <v>115</v>
      </c>
      <c r="C79" s="170">
        <v>0</v>
      </c>
      <c r="D79" s="171">
        <v>-17382.702364358476</v>
      </c>
      <c r="E79" s="172">
        <v>7367.5176287840977</v>
      </c>
      <c r="F79" s="7">
        <f t="shared" si="1"/>
        <v>-10015.184735574378</v>
      </c>
    </row>
    <row r="80" spans="1:6" ht="18" customHeight="1" x14ac:dyDescent="0.25">
      <c r="A80" s="165">
        <v>70</v>
      </c>
      <c r="B80" s="166" t="s">
        <v>116</v>
      </c>
      <c r="C80" s="170">
        <v>0</v>
      </c>
      <c r="D80" s="171">
        <v>-0.13532595209586348</v>
      </c>
      <c r="E80" s="172">
        <v>8.9756304676954432E-2</v>
      </c>
      <c r="F80" s="7">
        <f t="shared" si="1"/>
        <v>-4.5569647418909051E-2</v>
      </c>
    </row>
    <row r="81" spans="1:6" ht="18" customHeight="1" x14ac:dyDescent="0.25">
      <c r="A81" s="165">
        <v>71</v>
      </c>
      <c r="B81" s="166" t="s">
        <v>117</v>
      </c>
      <c r="C81" s="170">
        <v>0</v>
      </c>
      <c r="D81" s="171">
        <v>-8.1946864725149976E-2</v>
      </c>
      <c r="E81" s="172">
        <v>5.3716250903568984E-2</v>
      </c>
      <c r="F81" s="7">
        <f t="shared" si="1"/>
        <v>-2.8230613821580992E-2</v>
      </c>
    </row>
    <row r="82" spans="1:6" ht="18" customHeight="1" x14ac:dyDescent="0.25">
      <c r="A82" s="165">
        <v>72</v>
      </c>
      <c r="B82" s="166" t="s">
        <v>118</v>
      </c>
      <c r="C82" s="170">
        <v>0</v>
      </c>
      <c r="D82" s="171">
        <v>0</v>
      </c>
      <c r="E82" s="172">
        <v>0</v>
      </c>
      <c r="F82" s="7">
        <f t="shared" si="1"/>
        <v>0</v>
      </c>
    </row>
    <row r="83" spans="1:6" ht="18" customHeight="1" x14ac:dyDescent="0.25">
      <c r="A83" s="165">
        <v>73</v>
      </c>
      <c r="B83" s="166" t="s">
        <v>119</v>
      </c>
      <c r="C83" s="170">
        <v>0</v>
      </c>
      <c r="D83" s="171">
        <v>-1.693052899759533E-3</v>
      </c>
      <c r="E83" s="172">
        <v>6.3295730048808588E-4</v>
      </c>
      <c r="F83" s="7">
        <f t="shared" si="1"/>
        <v>-1.0600955992714472E-3</v>
      </c>
    </row>
    <row r="84" spans="1:6" ht="18" customHeight="1" x14ac:dyDescent="0.25">
      <c r="A84" s="165">
        <v>74</v>
      </c>
      <c r="B84" s="166" t="s">
        <v>120</v>
      </c>
      <c r="C84" s="170">
        <v>0</v>
      </c>
      <c r="D84" s="171">
        <v>-136.12190779921269</v>
      </c>
      <c r="E84" s="172">
        <v>89.653811428068479</v>
      </c>
      <c r="F84" s="7">
        <f t="shared" si="1"/>
        <v>-46.468096371144213</v>
      </c>
    </row>
    <row r="85" spans="1:6" ht="18" customHeight="1" x14ac:dyDescent="0.25">
      <c r="A85" s="165">
        <v>75</v>
      </c>
      <c r="B85" s="166" t="s">
        <v>121</v>
      </c>
      <c r="C85" s="170">
        <v>0</v>
      </c>
      <c r="D85" s="171">
        <v>-205.65772910117755</v>
      </c>
      <c r="E85" s="172">
        <v>85.290212087984997</v>
      </c>
      <c r="F85" s="7">
        <f t="shared" si="1"/>
        <v>-120.36751701319255</v>
      </c>
    </row>
    <row r="86" spans="1:6" ht="18" customHeight="1" x14ac:dyDescent="0.25">
      <c r="A86" s="165">
        <v>76</v>
      </c>
      <c r="B86" s="166" t="s">
        <v>122</v>
      </c>
      <c r="C86" s="170">
        <v>0</v>
      </c>
      <c r="D86" s="171">
        <v>-1219.5566356450549</v>
      </c>
      <c r="E86" s="172">
        <v>590.01614158559482</v>
      </c>
      <c r="F86" s="7">
        <f t="shared" si="1"/>
        <v>-629.54049405946012</v>
      </c>
    </row>
    <row r="87" spans="1:6" ht="18" customHeight="1" x14ac:dyDescent="0.25">
      <c r="A87" s="165">
        <v>77</v>
      </c>
      <c r="B87" s="166" t="s">
        <v>123</v>
      </c>
      <c r="C87" s="170">
        <v>0</v>
      </c>
      <c r="D87" s="171">
        <v>0</v>
      </c>
      <c r="E87" s="172">
        <v>0</v>
      </c>
      <c r="F87" s="7">
        <f t="shared" si="1"/>
        <v>0</v>
      </c>
    </row>
    <row r="88" spans="1:6" ht="18" customHeight="1" x14ac:dyDescent="0.25">
      <c r="A88" s="165">
        <v>78</v>
      </c>
      <c r="B88" s="166" t="s">
        <v>124</v>
      </c>
      <c r="C88" s="170">
        <v>0</v>
      </c>
      <c r="D88" s="171">
        <v>-73998.080437122349</v>
      </c>
      <c r="E88" s="172">
        <v>30590.303947623652</v>
      </c>
      <c r="F88" s="7">
        <f t="shared" si="1"/>
        <v>-43407.776489498698</v>
      </c>
    </row>
    <row r="89" spans="1:6" ht="18" customHeight="1" x14ac:dyDescent="0.25">
      <c r="A89" s="165">
        <v>79</v>
      </c>
      <c r="B89" s="166" t="s">
        <v>125</v>
      </c>
      <c r="C89" s="170">
        <v>0</v>
      </c>
      <c r="D89" s="171">
        <v>-5.6862516131589249</v>
      </c>
      <c r="E89" s="172">
        <v>1.9076924577128298</v>
      </c>
      <c r="F89" s="7">
        <f t="shared" si="1"/>
        <v>-3.7785591554460951</v>
      </c>
    </row>
    <row r="90" spans="1:6" ht="18" customHeight="1" x14ac:dyDescent="0.25">
      <c r="A90" s="165">
        <v>80</v>
      </c>
      <c r="B90" s="166" t="s">
        <v>126</v>
      </c>
      <c r="C90" s="170">
        <v>0</v>
      </c>
      <c r="D90" s="171">
        <v>-2.8733262262213399E-2</v>
      </c>
      <c r="E90" s="172">
        <v>1.4736587972902535E-2</v>
      </c>
      <c r="F90" s="7">
        <f t="shared" si="1"/>
        <v>-1.3996674289310864E-2</v>
      </c>
    </row>
    <row r="91" spans="1:6" ht="18" customHeight="1" x14ac:dyDescent="0.25">
      <c r="A91" s="165">
        <v>81</v>
      </c>
      <c r="B91" s="166" t="s">
        <v>127</v>
      </c>
      <c r="C91" s="170">
        <v>0</v>
      </c>
      <c r="D91" s="171">
        <v>-1.6597941154153051</v>
      </c>
      <c r="E91" s="172">
        <v>0.68302232065412705</v>
      </c>
      <c r="F91" s="7">
        <f t="shared" si="1"/>
        <v>-0.97677179476117804</v>
      </c>
    </row>
    <row r="92" spans="1:6" ht="18" customHeight="1" x14ac:dyDescent="0.25">
      <c r="A92" s="165">
        <v>82</v>
      </c>
      <c r="B92" s="166" t="s">
        <v>128</v>
      </c>
      <c r="C92" s="170">
        <v>0</v>
      </c>
      <c r="D92" s="171">
        <v>-4.8042773877306857</v>
      </c>
      <c r="E92" s="172">
        <v>1.677629915191829</v>
      </c>
      <c r="F92" s="7">
        <f t="shared" si="1"/>
        <v>-3.1266474725388567</v>
      </c>
    </row>
    <row r="93" spans="1:6" ht="18" customHeight="1" x14ac:dyDescent="0.25">
      <c r="A93" s="165">
        <v>83</v>
      </c>
      <c r="B93" s="166" t="s">
        <v>129</v>
      </c>
      <c r="C93" s="170">
        <v>0</v>
      </c>
      <c r="D93" s="171">
        <v>-5.3047785412455948E-3</v>
      </c>
      <c r="E93" s="172">
        <v>1.8291457676402384E-3</v>
      </c>
      <c r="F93" s="7">
        <f t="shared" si="1"/>
        <v>-3.4756327736053562E-3</v>
      </c>
    </row>
    <row r="94" spans="1:6" ht="18" customHeight="1" x14ac:dyDescent="0.25">
      <c r="A94" s="165">
        <v>84</v>
      </c>
      <c r="B94" s="166" t="s">
        <v>130</v>
      </c>
      <c r="C94" s="170">
        <v>0</v>
      </c>
      <c r="D94" s="171">
        <v>-1198.3083156007474</v>
      </c>
      <c r="E94" s="172">
        <v>536.07058540093908</v>
      </c>
      <c r="F94" s="7">
        <f t="shared" si="1"/>
        <v>-662.23773019980831</v>
      </c>
    </row>
    <row r="95" spans="1:6" ht="18" customHeight="1" x14ac:dyDescent="0.25">
      <c r="A95" s="165">
        <v>85</v>
      </c>
      <c r="B95" s="166" t="s">
        <v>131</v>
      </c>
      <c r="C95" s="170">
        <v>0</v>
      </c>
      <c r="D95" s="171">
        <v>-17.504295955727276</v>
      </c>
      <c r="E95" s="172">
        <v>5.7275295062199412</v>
      </c>
      <c r="F95" s="7">
        <f t="shared" si="1"/>
        <v>-11.776766449507335</v>
      </c>
    </row>
    <row r="96" spans="1:6" ht="18" customHeight="1" x14ac:dyDescent="0.25">
      <c r="A96" s="165">
        <v>86</v>
      </c>
      <c r="B96" s="166" t="s">
        <v>132</v>
      </c>
      <c r="C96" s="170">
        <v>0</v>
      </c>
      <c r="D96" s="171">
        <v>-2.0629762339512032</v>
      </c>
      <c r="E96" s="172">
        <v>0.60285754434145533</v>
      </c>
      <c r="F96" s="7">
        <f t="shared" si="1"/>
        <v>-1.460118689609748</v>
      </c>
    </row>
    <row r="97" spans="1:6" ht="18" customHeight="1" x14ac:dyDescent="0.25">
      <c r="A97" s="165">
        <v>87</v>
      </c>
      <c r="B97" s="166" t="s">
        <v>133</v>
      </c>
      <c r="C97" s="170">
        <v>0</v>
      </c>
      <c r="D97" s="171">
        <v>-4.6877354216489163E-2</v>
      </c>
      <c r="E97" s="172">
        <v>1.6261720681043569E-2</v>
      </c>
      <c r="F97" s="7">
        <f t="shared" si="1"/>
        <v>-3.0615633535445594E-2</v>
      </c>
    </row>
    <row r="98" spans="1:6" ht="18" customHeight="1" x14ac:dyDescent="0.25">
      <c r="A98" s="165">
        <v>88</v>
      </c>
      <c r="B98" s="166" t="s">
        <v>134</v>
      </c>
      <c r="C98" s="170">
        <v>0</v>
      </c>
      <c r="D98" s="171">
        <v>-1.4309051616898964E-3</v>
      </c>
      <c r="E98" s="172">
        <v>5.6543990079741674E-4</v>
      </c>
      <c r="F98" s="7">
        <f t="shared" si="1"/>
        <v>-8.6546526089247965E-4</v>
      </c>
    </row>
    <row r="99" spans="1:6" ht="18" customHeight="1" x14ac:dyDescent="0.25">
      <c r="A99" s="165">
        <v>89</v>
      </c>
      <c r="B99" s="166" t="s">
        <v>135</v>
      </c>
      <c r="C99" s="170">
        <v>0</v>
      </c>
      <c r="D99" s="171">
        <v>-3.8123566812662353</v>
      </c>
      <c r="E99" s="172">
        <v>1.5660299595103007</v>
      </c>
      <c r="F99" s="7">
        <f t="shared" si="1"/>
        <v>-2.2463267217559348</v>
      </c>
    </row>
    <row r="100" spans="1:6" ht="18" customHeight="1" x14ac:dyDescent="0.25">
      <c r="A100" s="165">
        <v>90</v>
      </c>
      <c r="B100" s="166" t="s">
        <v>136</v>
      </c>
      <c r="C100" s="170">
        <v>0</v>
      </c>
      <c r="D100" s="171">
        <v>-2.4344806021063556</v>
      </c>
      <c r="E100" s="172">
        <v>0.97680631445171962</v>
      </c>
      <c r="F100" s="7">
        <f t="shared" si="1"/>
        <v>-1.457674287654636</v>
      </c>
    </row>
    <row r="101" spans="1:6" ht="18.600000000000001" customHeight="1" x14ac:dyDescent="0.25">
      <c r="A101" s="165">
        <v>91</v>
      </c>
      <c r="B101" s="166" t="s">
        <v>137</v>
      </c>
      <c r="C101" s="170">
        <v>0</v>
      </c>
      <c r="D101" s="171">
        <v>0</v>
      </c>
      <c r="E101" s="172">
        <v>0</v>
      </c>
      <c r="F101" s="7">
        <f t="shared" si="1"/>
        <v>0</v>
      </c>
    </row>
    <row r="102" spans="1:6" ht="18" customHeight="1" x14ac:dyDescent="0.25">
      <c r="A102" s="165">
        <v>92</v>
      </c>
      <c r="B102" s="166" t="s">
        <v>138</v>
      </c>
      <c r="C102" s="170">
        <v>0</v>
      </c>
      <c r="D102" s="171">
        <v>-4.8376176870503738</v>
      </c>
      <c r="E102" s="172">
        <v>1.9069391040002586</v>
      </c>
      <c r="F102" s="7">
        <f t="shared" si="1"/>
        <v>-2.9306785830501152</v>
      </c>
    </row>
    <row r="103" spans="1:6" ht="18" customHeight="1" x14ac:dyDescent="0.25">
      <c r="A103" s="165">
        <v>93</v>
      </c>
      <c r="B103" s="166" t="s">
        <v>139</v>
      </c>
      <c r="C103" s="170">
        <v>0</v>
      </c>
      <c r="D103" s="171">
        <v>0</v>
      </c>
      <c r="E103" s="172">
        <v>0</v>
      </c>
      <c r="F103" s="7">
        <f t="shared" si="1"/>
        <v>0</v>
      </c>
    </row>
    <row r="104" spans="1:6" ht="18" customHeight="1" x14ac:dyDescent="0.25">
      <c r="A104" s="165">
        <v>94</v>
      </c>
      <c r="B104" s="166" t="s">
        <v>140</v>
      </c>
      <c r="C104" s="170">
        <v>0</v>
      </c>
      <c r="D104" s="171">
        <v>-4.5614044850992723</v>
      </c>
      <c r="E104" s="172">
        <v>2.2939404757195754</v>
      </c>
      <c r="F104" s="7">
        <f t="shared" si="1"/>
        <v>-2.2674640093796969</v>
      </c>
    </row>
    <row r="105" spans="1:6" ht="18" customHeight="1" x14ac:dyDescent="0.25">
      <c r="A105" s="165">
        <v>95</v>
      </c>
      <c r="B105" s="166" t="s">
        <v>141</v>
      </c>
      <c r="C105" s="170">
        <v>0</v>
      </c>
      <c r="D105" s="171">
        <v>-12205.794665468091</v>
      </c>
      <c r="E105" s="172">
        <v>5261.1127196665038</v>
      </c>
      <c r="F105" s="7">
        <f t="shared" si="1"/>
        <v>-6944.6819458015871</v>
      </c>
    </row>
    <row r="106" spans="1:6" ht="18" customHeight="1" x14ac:dyDescent="0.25">
      <c r="A106" s="165">
        <v>96</v>
      </c>
      <c r="B106" s="166" t="s">
        <v>142</v>
      </c>
      <c r="C106" s="170">
        <v>0</v>
      </c>
      <c r="D106" s="171">
        <v>-7837.4938902518606</v>
      </c>
      <c r="E106" s="172">
        <v>3554.4886020220229</v>
      </c>
      <c r="F106" s="7">
        <f t="shared" si="1"/>
        <v>-4283.0052882298378</v>
      </c>
    </row>
    <row r="107" spans="1:6" ht="18" customHeight="1" x14ac:dyDescent="0.25">
      <c r="A107" s="165">
        <v>97</v>
      </c>
      <c r="B107" s="166" t="s">
        <v>143</v>
      </c>
      <c r="C107" s="170">
        <v>0</v>
      </c>
      <c r="D107" s="171">
        <v>-12789.983783512063</v>
      </c>
      <c r="E107" s="172">
        <v>5300.6071569287597</v>
      </c>
      <c r="F107" s="7">
        <f t="shared" si="1"/>
        <v>-7489.3766265833037</v>
      </c>
    </row>
    <row r="108" spans="1:6" ht="18" customHeight="1" x14ac:dyDescent="0.25">
      <c r="A108" s="165">
        <v>98</v>
      </c>
      <c r="B108" s="166" t="s">
        <v>144</v>
      </c>
      <c r="C108" s="170">
        <v>0</v>
      </c>
      <c r="D108" s="171">
        <v>-45899.724288044396</v>
      </c>
      <c r="E108" s="172">
        <v>19018.693958467913</v>
      </c>
      <c r="F108" s="7">
        <f t="shared" si="1"/>
        <v>-26881.030329576482</v>
      </c>
    </row>
    <row r="109" spans="1:6" ht="18" customHeight="1" x14ac:dyDescent="0.25">
      <c r="A109" s="165">
        <v>99</v>
      </c>
      <c r="B109" s="166" t="s">
        <v>145</v>
      </c>
      <c r="C109" s="170">
        <v>0</v>
      </c>
      <c r="D109" s="171">
        <v>-233.32817445505233</v>
      </c>
      <c r="E109" s="172">
        <v>117.50611811499564</v>
      </c>
      <c r="F109" s="7">
        <f t="shared" si="1"/>
        <v>-115.82205634005669</v>
      </c>
    </row>
    <row r="110" spans="1:6" ht="18" customHeight="1" x14ac:dyDescent="0.25">
      <c r="A110" s="165">
        <v>100</v>
      </c>
      <c r="B110" s="166" t="s">
        <v>146</v>
      </c>
      <c r="C110" s="170">
        <v>0</v>
      </c>
      <c r="D110" s="171">
        <v>-344.07473661830807</v>
      </c>
      <c r="E110" s="172">
        <v>171.28304696785671</v>
      </c>
      <c r="F110" s="7">
        <f t="shared" si="1"/>
        <v>-172.79168965045136</v>
      </c>
    </row>
    <row r="111" spans="1:6" ht="18" customHeight="1" x14ac:dyDescent="0.25">
      <c r="A111" s="165">
        <v>101</v>
      </c>
      <c r="B111" s="166" t="s">
        <v>147</v>
      </c>
      <c r="C111" s="170">
        <v>0</v>
      </c>
      <c r="D111" s="171">
        <v>-88.035960194020561</v>
      </c>
      <c r="E111" s="172">
        <v>44.424089868959911</v>
      </c>
      <c r="F111" s="7">
        <f t="shared" si="1"/>
        <v>-43.61187032506065</v>
      </c>
    </row>
    <row r="112" spans="1:6" ht="18" customHeight="1" x14ac:dyDescent="0.25">
      <c r="A112" s="165">
        <v>102</v>
      </c>
      <c r="B112" s="166" t="s">
        <v>148</v>
      </c>
      <c r="C112" s="170">
        <v>0</v>
      </c>
      <c r="D112" s="171">
        <v>-1775.0098153136037</v>
      </c>
      <c r="E112" s="172">
        <v>759.09933646151592</v>
      </c>
      <c r="F112" s="7">
        <f t="shared" si="1"/>
        <v>-1015.9104788520877</v>
      </c>
    </row>
    <row r="113" spans="1:6" ht="18" customHeight="1" x14ac:dyDescent="0.25">
      <c r="A113" s="165">
        <v>103</v>
      </c>
      <c r="B113" s="166" t="s">
        <v>149</v>
      </c>
      <c r="C113" s="170">
        <v>0</v>
      </c>
      <c r="D113" s="171">
        <v>0</v>
      </c>
      <c r="E113" s="172">
        <v>0</v>
      </c>
      <c r="F113" s="7">
        <f t="shared" si="1"/>
        <v>0</v>
      </c>
    </row>
    <row r="114" spans="1:6" ht="18" customHeight="1" x14ac:dyDescent="0.25">
      <c r="A114" s="165">
        <v>104</v>
      </c>
      <c r="B114" s="166" t="s">
        <v>150</v>
      </c>
      <c r="C114" s="170">
        <v>0</v>
      </c>
      <c r="D114" s="171">
        <v>-7440.6156842966302</v>
      </c>
      <c r="E114" s="172">
        <v>3560.1769323151329</v>
      </c>
      <c r="F114" s="7">
        <f t="shared" si="1"/>
        <v>-3880.4387519814973</v>
      </c>
    </row>
    <row r="115" spans="1:6" ht="18" customHeight="1" x14ac:dyDescent="0.25">
      <c r="A115" s="165">
        <v>105</v>
      </c>
      <c r="B115" s="166" t="s">
        <v>151</v>
      </c>
      <c r="C115" s="170">
        <v>0</v>
      </c>
      <c r="D115" s="171">
        <v>-14090.934058017616</v>
      </c>
      <c r="E115" s="172">
        <v>6133.0351870422119</v>
      </c>
      <c r="F115" s="7">
        <f t="shared" si="1"/>
        <v>-7957.898870975404</v>
      </c>
    </row>
    <row r="116" spans="1:6" ht="18" customHeight="1" x14ac:dyDescent="0.25">
      <c r="A116" s="165">
        <v>106</v>
      </c>
      <c r="B116" s="166" t="s">
        <v>152</v>
      </c>
      <c r="C116" s="170">
        <v>0</v>
      </c>
      <c r="D116" s="171">
        <v>-36527.739810318075</v>
      </c>
      <c r="E116" s="172">
        <v>12883.395425909643</v>
      </c>
      <c r="F116" s="7">
        <f t="shared" si="1"/>
        <v>-23644.344384408432</v>
      </c>
    </row>
    <row r="117" spans="1:6" ht="18" customHeight="1" x14ac:dyDescent="0.25">
      <c r="A117" s="165">
        <v>107</v>
      </c>
      <c r="B117" s="166" t="s">
        <v>153</v>
      </c>
      <c r="C117" s="170">
        <v>0</v>
      </c>
      <c r="D117" s="171">
        <v>-0.13709141237130687</v>
      </c>
      <c r="E117" s="172">
        <v>5.7699381739981279E-2</v>
      </c>
      <c r="F117" s="7">
        <f t="shared" si="1"/>
        <v>-7.9392030631325591E-2</v>
      </c>
    </row>
    <row r="118" spans="1:6" ht="18" customHeight="1" x14ac:dyDescent="0.25">
      <c r="A118" s="165">
        <v>108</v>
      </c>
      <c r="B118" s="166" t="s">
        <v>154</v>
      </c>
      <c r="C118" s="170">
        <v>0</v>
      </c>
      <c r="D118" s="171">
        <v>-279.30998795090903</v>
      </c>
      <c r="E118" s="172">
        <v>115.29496325550097</v>
      </c>
      <c r="F118" s="7">
        <f t="shared" si="1"/>
        <v>-164.01502469540804</v>
      </c>
    </row>
    <row r="119" spans="1:6" ht="18" customHeight="1" x14ac:dyDescent="0.25">
      <c r="A119" s="165">
        <v>109</v>
      </c>
      <c r="B119" s="166" t="s">
        <v>155</v>
      </c>
      <c r="C119" s="170">
        <v>0</v>
      </c>
      <c r="D119" s="171">
        <v>-17920.270626407164</v>
      </c>
      <c r="E119" s="172">
        <v>7633.4622114882059</v>
      </c>
      <c r="F119" s="7">
        <f t="shared" si="1"/>
        <v>-10286.808414918958</v>
      </c>
    </row>
    <row r="120" spans="1:6" ht="18" customHeight="1" x14ac:dyDescent="0.25">
      <c r="A120" s="165">
        <v>110</v>
      </c>
      <c r="B120" s="166" t="s">
        <v>156</v>
      </c>
      <c r="C120" s="170">
        <v>0</v>
      </c>
      <c r="D120" s="171">
        <v>-144.4940949190451</v>
      </c>
      <c r="E120" s="172">
        <v>65.673353225121772</v>
      </c>
      <c r="F120" s="7">
        <f t="shared" si="1"/>
        <v>-78.820741693923324</v>
      </c>
    </row>
    <row r="121" spans="1:6" ht="18" customHeight="1" x14ac:dyDescent="0.25">
      <c r="A121" s="165">
        <v>111</v>
      </c>
      <c r="B121" s="166" t="s">
        <v>157</v>
      </c>
      <c r="C121" s="170">
        <v>0</v>
      </c>
      <c r="D121" s="171">
        <v>-0.35015133391638348</v>
      </c>
      <c r="E121" s="172">
        <v>0.17410500550374719</v>
      </c>
      <c r="F121" s="7">
        <f t="shared" si="1"/>
        <v>-0.17604632841263629</v>
      </c>
    </row>
    <row r="122" spans="1:6" ht="18" customHeight="1" x14ac:dyDescent="0.25">
      <c r="A122" s="165">
        <v>112</v>
      </c>
      <c r="B122" s="166" t="s">
        <v>158</v>
      </c>
      <c r="C122" s="170">
        <v>0</v>
      </c>
      <c r="D122" s="171">
        <v>-8300.213040918723</v>
      </c>
      <c r="E122" s="172">
        <v>3084.6845721646205</v>
      </c>
      <c r="F122" s="7">
        <f t="shared" si="1"/>
        <v>-5215.5284687541025</v>
      </c>
    </row>
    <row r="123" spans="1:6" ht="18" customHeight="1" x14ac:dyDescent="0.25">
      <c r="A123" s="165">
        <v>113</v>
      </c>
      <c r="B123" s="166" t="s">
        <v>159</v>
      </c>
      <c r="C123" s="170">
        <v>0</v>
      </c>
      <c r="D123" s="171">
        <v>-7.7159620784168563</v>
      </c>
      <c r="E123" s="172">
        <v>3.0164541465829293</v>
      </c>
      <c r="F123" s="7">
        <f t="shared" si="1"/>
        <v>-4.699507931833927</v>
      </c>
    </row>
    <row r="124" spans="1:6" ht="18" customHeight="1" x14ac:dyDescent="0.25">
      <c r="A124" s="165">
        <v>114</v>
      </c>
      <c r="B124" s="166" t="s">
        <v>160</v>
      </c>
      <c r="C124" s="170">
        <v>0</v>
      </c>
      <c r="D124" s="171">
        <v>-11872.83837511735</v>
      </c>
      <c r="E124" s="172">
        <v>5323.2103708557443</v>
      </c>
      <c r="F124" s="7">
        <f t="shared" si="1"/>
        <v>-6549.6280042616054</v>
      </c>
    </row>
    <row r="125" spans="1:6" ht="18" customHeight="1" x14ac:dyDescent="0.25">
      <c r="A125" s="165">
        <v>115</v>
      </c>
      <c r="B125" s="166" t="s">
        <v>161</v>
      </c>
      <c r="C125" s="170">
        <v>0</v>
      </c>
      <c r="D125" s="171">
        <v>-17235.69888720585</v>
      </c>
      <c r="E125" s="172">
        <v>7076.6173115398651</v>
      </c>
      <c r="F125" s="7">
        <f t="shared" si="1"/>
        <v>-10159.081575665985</v>
      </c>
    </row>
    <row r="126" spans="1:6" ht="18" customHeight="1" x14ac:dyDescent="0.25">
      <c r="A126" s="165">
        <v>116</v>
      </c>
      <c r="B126" s="166" t="s">
        <v>162</v>
      </c>
      <c r="C126" s="170">
        <v>0</v>
      </c>
      <c r="D126" s="171">
        <v>-3404.3196145356178</v>
      </c>
      <c r="E126" s="172">
        <v>1474.0639143812637</v>
      </c>
      <c r="F126" s="7">
        <f t="shared" si="1"/>
        <v>-1930.2557001543541</v>
      </c>
    </row>
    <row r="127" spans="1:6" ht="18" customHeight="1" x14ac:dyDescent="0.25">
      <c r="A127" s="165">
        <v>117</v>
      </c>
      <c r="B127" s="166" t="s">
        <v>163</v>
      </c>
      <c r="C127" s="170">
        <v>0</v>
      </c>
      <c r="D127" s="171">
        <v>-2943.0801494305078</v>
      </c>
      <c r="E127" s="172">
        <v>1205.2972773423107</v>
      </c>
      <c r="F127" s="7">
        <f t="shared" si="1"/>
        <v>-1737.7828720881971</v>
      </c>
    </row>
    <row r="128" spans="1:6" ht="18" customHeight="1" x14ac:dyDescent="0.25">
      <c r="A128" s="165">
        <v>118</v>
      </c>
      <c r="B128" s="166" t="s">
        <v>164</v>
      </c>
      <c r="C128" s="170">
        <v>0</v>
      </c>
      <c r="D128" s="171">
        <v>-6.3148503605619357E-3</v>
      </c>
      <c r="E128" s="172">
        <v>1.8351859367351422E-3</v>
      </c>
      <c r="F128" s="7">
        <f t="shared" si="1"/>
        <v>-4.4796644238267935E-3</v>
      </c>
    </row>
    <row r="129" spans="1:6" ht="18" customHeight="1" x14ac:dyDescent="0.25">
      <c r="A129" s="165">
        <v>119</v>
      </c>
      <c r="B129" s="166" t="s">
        <v>165</v>
      </c>
      <c r="C129" s="170">
        <v>0</v>
      </c>
      <c r="D129" s="171">
        <v>-1.4325352473025056E-2</v>
      </c>
      <c r="E129" s="172">
        <v>3.2835538612209208E-3</v>
      </c>
      <c r="F129" s="7">
        <f t="shared" si="1"/>
        <v>-1.1041798611804135E-2</v>
      </c>
    </row>
    <row r="130" spans="1:6" ht="18" customHeight="1" x14ac:dyDescent="0.25">
      <c r="A130" s="165">
        <v>120</v>
      </c>
      <c r="B130" s="166" t="s">
        <v>166</v>
      </c>
      <c r="C130" s="170">
        <v>0</v>
      </c>
      <c r="D130" s="171">
        <v>-5456.1673831771332</v>
      </c>
      <c r="E130" s="172">
        <v>2156.434474658728</v>
      </c>
      <c r="F130" s="7">
        <f t="shared" si="1"/>
        <v>-3299.7329085184051</v>
      </c>
    </row>
    <row r="131" spans="1:6" ht="18" customHeight="1" x14ac:dyDescent="0.25">
      <c r="A131" s="165">
        <v>121</v>
      </c>
      <c r="B131" s="166" t="s">
        <v>167</v>
      </c>
      <c r="C131" s="170">
        <v>0</v>
      </c>
      <c r="D131" s="171">
        <v>-2.83201385329666E-2</v>
      </c>
      <c r="E131" s="172">
        <v>1.0999284416308111E-2</v>
      </c>
      <c r="F131" s="7">
        <f t="shared" si="1"/>
        <v>-1.7320854116658489E-2</v>
      </c>
    </row>
    <row r="132" spans="1:6" ht="18" customHeight="1" x14ac:dyDescent="0.25">
      <c r="A132" s="165">
        <v>122</v>
      </c>
      <c r="B132" s="166" t="s">
        <v>168</v>
      </c>
      <c r="C132" s="170">
        <v>0</v>
      </c>
      <c r="D132" s="171">
        <v>-181.25948733341295</v>
      </c>
      <c r="E132" s="172">
        <v>94.527869194902365</v>
      </c>
      <c r="F132" s="7">
        <f t="shared" si="1"/>
        <v>-86.731618138510584</v>
      </c>
    </row>
    <row r="133" spans="1:6" ht="18" customHeight="1" x14ac:dyDescent="0.25">
      <c r="A133" s="165">
        <v>123</v>
      </c>
      <c r="B133" s="166" t="s">
        <v>169</v>
      </c>
      <c r="C133" s="170">
        <v>0</v>
      </c>
      <c r="D133" s="171">
        <v>-13.135131538376427</v>
      </c>
      <c r="E133" s="172">
        <v>5.4474647696948946</v>
      </c>
      <c r="F133" s="7">
        <f t="shared" si="1"/>
        <v>-7.6876667686815328</v>
      </c>
    </row>
    <row r="134" spans="1:6" ht="18" customHeight="1" x14ac:dyDescent="0.25">
      <c r="A134" s="165">
        <v>124</v>
      </c>
      <c r="B134" s="166" t="s">
        <v>170</v>
      </c>
      <c r="C134" s="170">
        <v>0</v>
      </c>
      <c r="D134" s="171">
        <v>-1.2842108070715317</v>
      </c>
      <c r="E134" s="172">
        <v>0.9429941080763875</v>
      </c>
      <c r="F134" s="7">
        <f t="shared" si="1"/>
        <v>-0.34121669899514417</v>
      </c>
    </row>
    <row r="135" spans="1:6" ht="18" customHeight="1" x14ac:dyDescent="0.25">
      <c r="A135" s="165">
        <v>125</v>
      </c>
      <c r="B135" s="166" t="s">
        <v>171</v>
      </c>
      <c r="C135" s="170">
        <v>0</v>
      </c>
      <c r="D135" s="171">
        <v>-55154.967269535759</v>
      </c>
      <c r="E135" s="172">
        <v>23643.109957285862</v>
      </c>
      <c r="F135" s="7">
        <f t="shared" si="1"/>
        <v>-31511.857312249896</v>
      </c>
    </row>
    <row r="136" spans="1:6" ht="18" customHeight="1" x14ac:dyDescent="0.25">
      <c r="A136" s="165">
        <v>126</v>
      </c>
      <c r="B136" s="166" t="s">
        <v>172</v>
      </c>
      <c r="C136" s="170">
        <v>0</v>
      </c>
      <c r="D136" s="171">
        <v>-7810.2296547427322</v>
      </c>
      <c r="E136" s="172">
        <v>3140.9099353584061</v>
      </c>
      <c r="F136" s="7">
        <f t="shared" si="1"/>
        <v>-4669.3197193843262</v>
      </c>
    </row>
    <row r="137" spans="1:6" ht="18" customHeight="1" x14ac:dyDescent="0.25">
      <c r="A137" s="165">
        <v>127</v>
      </c>
      <c r="B137" s="166" t="s">
        <v>173</v>
      </c>
      <c r="C137" s="170">
        <v>0</v>
      </c>
      <c r="D137" s="171">
        <v>-2403.7059412140165</v>
      </c>
      <c r="E137" s="172">
        <v>1018.4000106991818</v>
      </c>
      <c r="F137" s="7">
        <f t="shared" si="1"/>
        <v>-1385.3059305148347</v>
      </c>
    </row>
    <row r="138" spans="1:6" ht="18" customHeight="1" x14ac:dyDescent="0.25">
      <c r="A138" s="165">
        <v>128</v>
      </c>
      <c r="B138" s="166" t="s">
        <v>174</v>
      </c>
      <c r="C138" s="170">
        <v>0</v>
      </c>
      <c r="D138" s="171">
        <v>-27089.571778126599</v>
      </c>
      <c r="E138" s="172">
        <v>12344.864223720851</v>
      </c>
      <c r="F138" s="7">
        <f t="shared" si="1"/>
        <v>-14744.707554405748</v>
      </c>
    </row>
    <row r="139" spans="1:6" ht="18" customHeight="1" x14ac:dyDescent="0.25">
      <c r="A139" s="165">
        <v>129</v>
      </c>
      <c r="B139" s="166" t="s">
        <v>175</v>
      </c>
      <c r="C139" s="170">
        <v>0</v>
      </c>
      <c r="D139" s="171">
        <v>-0.16065434516589275</v>
      </c>
      <c r="E139" s="172">
        <v>0.11652350783783205</v>
      </c>
      <c r="F139" s="7">
        <f t="shared" si="1"/>
        <v>-4.4130837328060696E-2</v>
      </c>
    </row>
    <row r="140" spans="1:6" ht="18" customHeight="1" x14ac:dyDescent="0.25">
      <c r="A140" s="165">
        <v>130</v>
      </c>
      <c r="B140" s="166" t="s">
        <v>176</v>
      </c>
      <c r="C140" s="170">
        <v>0</v>
      </c>
      <c r="D140" s="171">
        <v>-11.817694110397639</v>
      </c>
      <c r="E140" s="172">
        <v>4.2672276243784779</v>
      </c>
      <c r="F140" s="7">
        <f t="shared" ref="F140:F153" si="2">SUM(C140:E140)</f>
        <v>-7.550466486019161</v>
      </c>
    </row>
    <row r="141" spans="1:6" ht="18" customHeight="1" x14ac:dyDescent="0.25">
      <c r="A141" s="165">
        <v>131</v>
      </c>
      <c r="B141" s="166" t="s">
        <v>177</v>
      </c>
      <c r="C141" s="170">
        <v>0</v>
      </c>
      <c r="D141" s="171">
        <v>-13843.850456969165</v>
      </c>
      <c r="E141" s="172">
        <v>6009.9409207894078</v>
      </c>
      <c r="F141" s="7">
        <f t="shared" si="2"/>
        <v>-7833.9095361797572</v>
      </c>
    </row>
    <row r="142" spans="1:6" ht="18" customHeight="1" x14ac:dyDescent="0.25">
      <c r="A142" s="165">
        <v>132</v>
      </c>
      <c r="B142" s="166" t="s">
        <v>178</v>
      </c>
      <c r="C142" s="170">
        <v>0</v>
      </c>
      <c r="D142" s="171">
        <v>-666.28611034462301</v>
      </c>
      <c r="E142" s="172">
        <v>273.14958452868052</v>
      </c>
      <c r="F142" s="7">
        <f t="shared" si="2"/>
        <v>-393.13652581594249</v>
      </c>
    </row>
    <row r="143" spans="1:6" ht="18" customHeight="1" x14ac:dyDescent="0.25">
      <c r="A143" s="165">
        <v>133</v>
      </c>
      <c r="B143" s="166" t="s">
        <v>179</v>
      </c>
      <c r="C143" s="170">
        <v>0</v>
      </c>
      <c r="D143" s="171">
        <v>-6691.9114396750701</v>
      </c>
      <c r="E143" s="172">
        <v>2802.6977204709174</v>
      </c>
      <c r="F143" s="7">
        <f t="shared" si="2"/>
        <v>-3889.2137192041528</v>
      </c>
    </row>
    <row r="144" spans="1:6" ht="18" customHeight="1" x14ac:dyDescent="0.25">
      <c r="A144" s="165">
        <v>134</v>
      </c>
      <c r="B144" s="166" t="s">
        <v>180</v>
      </c>
      <c r="C144" s="170">
        <v>0</v>
      </c>
      <c r="D144" s="171">
        <v>-2.9176301766642023</v>
      </c>
      <c r="E144" s="172">
        <v>2.5494707963679106</v>
      </c>
      <c r="F144" s="7">
        <f t="shared" si="2"/>
        <v>-0.36815938029629169</v>
      </c>
    </row>
    <row r="145" spans="1:6" ht="18" customHeight="1" x14ac:dyDescent="0.25">
      <c r="A145" s="165">
        <v>135</v>
      </c>
      <c r="B145" s="166" t="s">
        <v>181</v>
      </c>
      <c r="C145" s="170">
        <v>0</v>
      </c>
      <c r="D145" s="171">
        <v>-18.277839881467234</v>
      </c>
      <c r="E145" s="172">
        <v>7.5802734467875936</v>
      </c>
      <c r="F145" s="7">
        <f t="shared" si="2"/>
        <v>-10.69756643467964</v>
      </c>
    </row>
    <row r="146" spans="1:6" ht="18" customHeight="1" x14ac:dyDescent="0.25">
      <c r="A146" s="165">
        <v>136</v>
      </c>
      <c r="B146" s="166" t="s">
        <v>182</v>
      </c>
      <c r="C146" s="170">
        <v>0</v>
      </c>
      <c r="D146" s="171">
        <v>-193.07265327059372</v>
      </c>
      <c r="E146" s="172">
        <v>80.072017064328492</v>
      </c>
      <c r="F146" s="7">
        <f t="shared" si="2"/>
        <v>-113.00063620626523</v>
      </c>
    </row>
    <row r="147" spans="1:6" ht="18" customHeight="1" x14ac:dyDescent="0.25">
      <c r="A147" s="165">
        <v>137</v>
      </c>
      <c r="B147" s="166" t="s">
        <v>183</v>
      </c>
      <c r="C147" s="170">
        <v>0</v>
      </c>
      <c r="D147" s="171">
        <v>-17.668863847399713</v>
      </c>
      <c r="E147" s="172">
        <v>7.2635705452598565</v>
      </c>
      <c r="F147" s="7">
        <f t="shared" si="2"/>
        <v>-10.405293302139857</v>
      </c>
    </row>
    <row r="148" spans="1:6" ht="18" customHeight="1" x14ac:dyDescent="0.25">
      <c r="A148" s="165">
        <v>138</v>
      </c>
      <c r="B148" s="166" t="s">
        <v>184</v>
      </c>
      <c r="C148" s="170">
        <v>0</v>
      </c>
      <c r="D148" s="171">
        <v>-394.38932630857437</v>
      </c>
      <c r="E148" s="172">
        <v>163.56303355871981</v>
      </c>
      <c r="F148" s="7">
        <f t="shared" si="2"/>
        <v>-230.82629274985456</v>
      </c>
    </row>
    <row r="149" spans="1:6" ht="18" customHeight="1" x14ac:dyDescent="0.25">
      <c r="A149" s="165">
        <v>139</v>
      </c>
      <c r="B149" s="166" t="s">
        <v>185</v>
      </c>
      <c r="C149" s="170">
        <v>0</v>
      </c>
      <c r="D149" s="171">
        <v>-5.7325546627000215</v>
      </c>
      <c r="E149" s="172">
        <v>2.0194499862041093</v>
      </c>
      <c r="F149" s="7">
        <f t="shared" si="2"/>
        <v>-3.7131046764959121</v>
      </c>
    </row>
    <row r="150" spans="1:6" ht="18" customHeight="1" x14ac:dyDescent="0.25">
      <c r="A150" s="165">
        <v>140</v>
      </c>
      <c r="B150" s="166" t="s">
        <v>186</v>
      </c>
      <c r="C150" s="170">
        <v>0</v>
      </c>
      <c r="D150" s="171">
        <v>-7.0699838541503057</v>
      </c>
      <c r="E150" s="172">
        <v>5.1499027213009816</v>
      </c>
      <c r="F150" s="7">
        <f t="shared" si="2"/>
        <v>-1.9200811328493241</v>
      </c>
    </row>
    <row r="151" spans="1:6" ht="18" customHeight="1" x14ac:dyDescent="0.25">
      <c r="A151" s="165">
        <v>141</v>
      </c>
      <c r="B151" s="166" t="s">
        <v>187</v>
      </c>
      <c r="C151" s="170">
        <v>0</v>
      </c>
      <c r="D151" s="171">
        <v>-2.7054349699401889E-2</v>
      </c>
      <c r="E151" s="172">
        <v>9.2691635643833321E-3</v>
      </c>
      <c r="F151" s="7">
        <f t="shared" si="2"/>
        <v>-1.7785186135018557E-2</v>
      </c>
    </row>
    <row r="152" spans="1:6" ht="18" customHeight="1" x14ac:dyDescent="0.25">
      <c r="A152" s="165">
        <v>142</v>
      </c>
      <c r="B152" s="166" t="s">
        <v>188</v>
      </c>
      <c r="C152" s="170">
        <v>0</v>
      </c>
      <c r="D152" s="171">
        <v>-375.0391849226877</v>
      </c>
      <c r="E152" s="172">
        <v>131.68714774077955</v>
      </c>
      <c r="F152" s="7">
        <f t="shared" si="2"/>
        <v>-243.35203718190814</v>
      </c>
    </row>
    <row r="153" spans="1:6" ht="18" customHeight="1" thickBot="1" x14ac:dyDescent="0.3">
      <c r="A153" s="173">
        <v>143</v>
      </c>
      <c r="B153" s="174" t="s">
        <v>189</v>
      </c>
      <c r="C153" s="175">
        <v>0</v>
      </c>
      <c r="D153" s="176">
        <v>-1.7416695361006401E-2</v>
      </c>
      <c r="E153" s="177">
        <v>9.2616897536938088E-3</v>
      </c>
      <c r="F153" s="43">
        <f t="shared" si="2"/>
        <v>-8.1550056073125925E-3</v>
      </c>
    </row>
    <row r="154" spans="1:6" ht="15.75" thickBot="1" x14ac:dyDescent="0.3">
      <c r="B154" s="166"/>
    </row>
    <row r="155" spans="1:6" ht="15.75" thickBot="1" x14ac:dyDescent="0.3">
      <c r="A155" s="178"/>
      <c r="B155" s="179" t="s">
        <v>44</v>
      </c>
      <c r="C155" s="96">
        <f>SUM(C11:C154)</f>
        <v>0</v>
      </c>
      <c r="D155" s="96">
        <f t="shared" ref="D155:F155" si="3">SUM(D11:D154)</f>
        <v>2.2755888839931515E-10</v>
      </c>
      <c r="E155" s="96">
        <f t="shared" si="3"/>
        <v>-1.8465989154448081E-11</v>
      </c>
      <c r="F155" s="96">
        <f t="shared" si="3"/>
        <v>4.6952102275565899E-10</v>
      </c>
    </row>
  </sheetData>
  <mergeCells count="9">
    <mergeCell ref="A7:B9"/>
    <mergeCell ref="C7:C8"/>
    <mergeCell ref="D7:E7"/>
    <mergeCell ref="F7:F8"/>
    <mergeCell ref="A1:F1"/>
    <mergeCell ref="A2:F2"/>
    <mergeCell ref="A3:F3"/>
    <mergeCell ref="A4:F4"/>
    <mergeCell ref="A5:F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4F48D-E6F3-45CF-AA18-B2259AFA04ED}">
  <sheetPr>
    <tabColor theme="9" tint="0.39997558519241921"/>
    <pageSetUpPr fitToPage="1"/>
  </sheetPr>
  <dimension ref="A1:N164"/>
  <sheetViews>
    <sheetView zoomScale="75" zoomScaleNormal="75" workbookViewId="0">
      <selection sqref="A1:L1"/>
    </sheetView>
  </sheetViews>
  <sheetFormatPr baseColWidth="10" defaultColWidth="11.42578125" defaultRowHeight="11.25" x14ac:dyDescent="0.2"/>
  <cols>
    <col min="1" max="1" width="4.7109375" style="98" bestFit="1" customWidth="1"/>
    <col min="2" max="2" width="106.7109375" style="98" customWidth="1"/>
    <col min="3" max="7" width="17.7109375" style="98" customWidth="1"/>
    <col min="8" max="11" width="16.7109375" style="98" customWidth="1"/>
    <col min="12" max="12" width="17.42578125" style="98" customWidth="1"/>
    <col min="13" max="16384" width="11.42578125" style="98"/>
  </cols>
  <sheetData>
    <row r="1" spans="1:14" ht="18" x14ac:dyDescent="0.25">
      <c r="A1" s="517" t="str">
        <f>'RE02'!A1</f>
        <v>INFORME DE TRANSACCIONES ECONÓMICAS 11-2021</v>
      </c>
      <c r="B1" s="518"/>
      <c r="C1" s="518"/>
      <c r="D1" s="518"/>
      <c r="E1" s="518"/>
      <c r="F1" s="518"/>
      <c r="G1" s="518"/>
      <c r="H1" s="518"/>
      <c r="I1" s="518"/>
      <c r="J1" s="518"/>
      <c r="K1" s="518"/>
      <c r="L1" s="519"/>
      <c r="M1" s="97"/>
      <c r="N1" s="97"/>
    </row>
    <row r="2" spans="1:14" ht="18" x14ac:dyDescent="0.25">
      <c r="A2" s="520" t="str">
        <f>'RE02'!A2</f>
        <v>VERSIÓN ORIGINAL</v>
      </c>
      <c r="B2" s="521"/>
      <c r="C2" s="521"/>
      <c r="D2" s="521"/>
      <c r="E2" s="521"/>
      <c r="F2" s="521"/>
      <c r="G2" s="521"/>
      <c r="H2" s="521"/>
      <c r="I2" s="521"/>
      <c r="J2" s="521"/>
      <c r="K2" s="521"/>
      <c r="L2" s="522"/>
      <c r="M2" s="97"/>
      <c r="N2" s="97"/>
    </row>
    <row r="3" spans="1:14" ht="18" x14ac:dyDescent="0.25">
      <c r="A3" s="520" t="str">
        <f>'RE02'!A3</f>
        <v>PERIODO DEL 1 AL 30 DE NOVIEMBRE DEL 2021</v>
      </c>
      <c r="B3" s="521"/>
      <c r="C3" s="521"/>
      <c r="D3" s="521"/>
      <c r="E3" s="521"/>
      <c r="F3" s="521"/>
      <c r="G3" s="521"/>
      <c r="H3" s="521"/>
      <c r="I3" s="521"/>
      <c r="J3" s="521"/>
      <c r="K3" s="521"/>
      <c r="L3" s="522"/>
      <c r="M3" s="97"/>
      <c r="N3" s="97"/>
    </row>
    <row r="4" spans="1:14" ht="18.75" thickBot="1" x14ac:dyDescent="0.3">
      <c r="A4" s="523" t="s">
        <v>16</v>
      </c>
      <c r="B4" s="524"/>
      <c r="C4" s="524"/>
      <c r="D4" s="524"/>
      <c r="E4" s="524"/>
      <c r="F4" s="524"/>
      <c r="G4" s="524"/>
      <c r="H4" s="524"/>
      <c r="I4" s="524"/>
      <c r="J4" s="524"/>
      <c r="K4" s="524"/>
      <c r="L4" s="525"/>
      <c r="M4" s="97"/>
      <c r="N4" s="97"/>
    </row>
    <row r="5" spans="1:14" ht="13.5" customHeight="1" thickBot="1" x14ac:dyDescent="0.3">
      <c r="M5" s="97"/>
      <c r="N5" s="97"/>
    </row>
    <row r="6" spans="1:14" ht="13.5" customHeight="1" x14ac:dyDescent="0.25">
      <c r="A6" s="526" t="s">
        <v>17</v>
      </c>
      <c r="B6" s="527"/>
      <c r="C6" s="532" t="s">
        <v>18</v>
      </c>
      <c r="D6" s="533"/>
      <c r="E6" s="533"/>
      <c r="F6" s="533"/>
      <c r="G6" s="534"/>
      <c r="H6" s="535" t="s">
        <v>19</v>
      </c>
      <c r="I6" s="533"/>
      <c r="J6" s="533"/>
      <c r="K6" s="534"/>
      <c r="L6" s="536" t="s">
        <v>20</v>
      </c>
      <c r="M6" s="97"/>
      <c r="N6" s="97"/>
    </row>
    <row r="7" spans="1:14" ht="33.75" x14ac:dyDescent="0.25">
      <c r="A7" s="528"/>
      <c r="B7" s="529"/>
      <c r="C7" s="99" t="s">
        <v>21</v>
      </c>
      <c r="D7" s="100" t="s">
        <v>22</v>
      </c>
      <c r="E7" s="100" t="s">
        <v>23</v>
      </c>
      <c r="F7" s="100" t="s">
        <v>24</v>
      </c>
      <c r="G7" s="101" t="s">
        <v>25</v>
      </c>
      <c r="H7" s="102" t="s">
        <v>26</v>
      </c>
      <c r="I7" s="103" t="s">
        <v>27</v>
      </c>
      <c r="J7" s="103" t="s">
        <v>28</v>
      </c>
      <c r="K7" s="104" t="s">
        <v>29</v>
      </c>
      <c r="L7" s="537"/>
      <c r="M7" s="97"/>
      <c r="N7" s="97"/>
    </row>
    <row r="8" spans="1:14" ht="12" thickBot="1" x14ac:dyDescent="0.25">
      <c r="A8" s="530"/>
      <c r="B8" s="531"/>
      <c r="C8" s="105" t="s">
        <v>0</v>
      </c>
      <c r="D8" s="106" t="s">
        <v>0</v>
      </c>
      <c r="E8" s="106" t="s">
        <v>0</v>
      </c>
      <c r="F8" s="106" t="s">
        <v>0</v>
      </c>
      <c r="G8" s="107" t="s">
        <v>0</v>
      </c>
      <c r="H8" s="108" t="s">
        <v>0</v>
      </c>
      <c r="I8" s="106" t="s">
        <v>0</v>
      </c>
      <c r="J8" s="106" t="s">
        <v>0</v>
      </c>
      <c r="K8" s="107" t="s">
        <v>0</v>
      </c>
      <c r="L8" s="538"/>
    </row>
    <row r="9" spans="1:14" ht="12" thickBot="1" x14ac:dyDescent="0.25"/>
    <row r="10" spans="1:14" ht="12.75" x14ac:dyDescent="0.2">
      <c r="A10" s="109">
        <v>1</v>
      </c>
      <c r="B10" s="110" t="s">
        <v>47</v>
      </c>
      <c r="C10" s="111">
        <v>0</v>
      </c>
      <c r="D10" s="112">
        <v>0</v>
      </c>
      <c r="E10" s="112">
        <v>31.816708567360536</v>
      </c>
      <c r="F10" s="112">
        <v>-54.969712865767406</v>
      </c>
      <c r="G10" s="113">
        <v>-51.672276388747242</v>
      </c>
      <c r="H10" s="111">
        <v>38.606016500032347</v>
      </c>
      <c r="I10" s="112">
        <v>0</v>
      </c>
      <c r="J10" s="112">
        <v>0</v>
      </c>
      <c r="K10" s="113">
        <v>0</v>
      </c>
      <c r="L10" s="114">
        <f t="shared" ref="L10:L77" si="0">SUM(C10:K10)</f>
        <v>-36.219264187121759</v>
      </c>
    </row>
    <row r="11" spans="1:14" ht="12.75" x14ac:dyDescent="0.2">
      <c r="A11" s="115">
        <f>A10+1</f>
        <v>2</v>
      </c>
      <c r="B11" s="116" t="s">
        <v>48</v>
      </c>
      <c r="C11" s="117">
        <v>0</v>
      </c>
      <c r="D11" s="118">
        <v>0</v>
      </c>
      <c r="E11" s="118">
        <v>3.5929821995596285</v>
      </c>
      <c r="F11" s="118">
        <v>-3.5914645209608635</v>
      </c>
      <c r="G11" s="119">
        <v>2.0506870233883916</v>
      </c>
      <c r="H11" s="117">
        <v>-4.1232104720996361</v>
      </c>
      <c r="I11" s="118">
        <v>0</v>
      </c>
      <c r="J11" s="118">
        <v>0</v>
      </c>
      <c r="K11" s="119">
        <v>0</v>
      </c>
      <c r="L11" s="120">
        <f t="shared" si="0"/>
        <v>-2.0710057701124795</v>
      </c>
    </row>
    <row r="12" spans="1:14" ht="12.75" x14ac:dyDescent="0.2">
      <c r="A12" s="115">
        <f t="shared" ref="A12:A74" si="1">A11+1</f>
        <v>3</v>
      </c>
      <c r="B12" s="116" t="s">
        <v>49</v>
      </c>
      <c r="C12" s="117">
        <v>0</v>
      </c>
      <c r="D12" s="118">
        <v>0</v>
      </c>
      <c r="E12" s="118">
        <v>29.973011162345102</v>
      </c>
      <c r="F12" s="118">
        <v>-62.117939968343833</v>
      </c>
      <c r="G12" s="119">
        <v>-51.50835273950905</v>
      </c>
      <c r="H12" s="117">
        <v>52.386139531141779</v>
      </c>
      <c r="I12" s="118">
        <v>0</v>
      </c>
      <c r="J12" s="118">
        <v>0</v>
      </c>
      <c r="K12" s="119">
        <v>0</v>
      </c>
      <c r="L12" s="120">
        <f t="shared" si="0"/>
        <v>-31.267142014366001</v>
      </c>
    </row>
    <row r="13" spans="1:14" ht="12.75" x14ac:dyDescent="0.2">
      <c r="A13" s="115">
        <f t="shared" si="1"/>
        <v>4</v>
      </c>
      <c r="B13" s="116" t="s">
        <v>50</v>
      </c>
      <c r="C13" s="117">
        <v>0</v>
      </c>
      <c r="D13" s="118">
        <v>0</v>
      </c>
      <c r="E13" s="118">
        <v>44.534785536945847</v>
      </c>
      <c r="F13" s="118">
        <v>-89.620099534251935</v>
      </c>
      <c r="G13" s="119">
        <v>-54.271790658521489</v>
      </c>
      <c r="H13" s="117">
        <v>72.092085170303164</v>
      </c>
      <c r="I13" s="118">
        <v>0</v>
      </c>
      <c r="J13" s="118">
        <v>0</v>
      </c>
      <c r="K13" s="119">
        <v>0</v>
      </c>
      <c r="L13" s="120">
        <f t="shared" si="0"/>
        <v>-27.265019485524419</v>
      </c>
    </row>
    <row r="14" spans="1:14" ht="12.75" x14ac:dyDescent="0.2">
      <c r="A14" s="115">
        <f t="shared" si="1"/>
        <v>5</v>
      </c>
      <c r="B14" s="116" t="s">
        <v>51</v>
      </c>
      <c r="C14" s="117">
        <v>0</v>
      </c>
      <c r="D14" s="118">
        <v>0</v>
      </c>
      <c r="E14" s="118">
        <v>3.1883149571990601</v>
      </c>
      <c r="F14" s="118">
        <v>-5.8148180294306639</v>
      </c>
      <c r="G14" s="119">
        <v>-5.6664956750393918</v>
      </c>
      <c r="H14" s="117">
        <v>4.1614177366313791</v>
      </c>
      <c r="I14" s="118">
        <v>0</v>
      </c>
      <c r="J14" s="118">
        <v>0</v>
      </c>
      <c r="K14" s="119">
        <v>0</v>
      </c>
      <c r="L14" s="120">
        <f t="shared" si="0"/>
        <v>-4.1315810106396169</v>
      </c>
    </row>
    <row r="15" spans="1:14" ht="12.75" x14ac:dyDescent="0.2">
      <c r="A15" s="115">
        <f t="shared" si="1"/>
        <v>6</v>
      </c>
      <c r="B15" s="116" t="s">
        <v>52</v>
      </c>
      <c r="C15" s="117">
        <v>0</v>
      </c>
      <c r="D15" s="118">
        <v>0</v>
      </c>
      <c r="E15" s="118">
        <v>3.3911714760053067</v>
      </c>
      <c r="F15" s="118">
        <v>-5.9989269585014204</v>
      </c>
      <c r="G15" s="119">
        <v>-5.2151983236109913</v>
      </c>
      <c r="H15" s="117">
        <v>1.7873844244368482</v>
      </c>
      <c r="I15" s="118">
        <v>0</v>
      </c>
      <c r="J15" s="118">
        <v>0</v>
      </c>
      <c r="K15" s="119">
        <v>0</v>
      </c>
      <c r="L15" s="120">
        <f t="shared" si="0"/>
        <v>-6.0355693816702569</v>
      </c>
    </row>
    <row r="16" spans="1:14" ht="12.75" x14ac:dyDescent="0.2">
      <c r="A16" s="115">
        <f t="shared" si="1"/>
        <v>7</v>
      </c>
      <c r="B16" s="116" t="s">
        <v>53</v>
      </c>
      <c r="C16" s="117">
        <v>0</v>
      </c>
      <c r="D16" s="118">
        <v>0</v>
      </c>
      <c r="E16" s="118">
        <v>28.068979021249042</v>
      </c>
      <c r="F16" s="118">
        <v>-39.573787832822404</v>
      </c>
      <c r="G16" s="119">
        <v>-38.092871373446272</v>
      </c>
      <c r="H16" s="117">
        <v>20.172928147861438</v>
      </c>
      <c r="I16" s="118">
        <v>0</v>
      </c>
      <c r="J16" s="118">
        <v>0</v>
      </c>
      <c r="K16" s="119">
        <v>0</v>
      </c>
      <c r="L16" s="120">
        <f t="shared" si="0"/>
        <v>-29.424752037158196</v>
      </c>
    </row>
    <row r="17" spans="1:12" ht="12.75" x14ac:dyDescent="0.2">
      <c r="A17" s="115">
        <f t="shared" si="1"/>
        <v>8</v>
      </c>
      <c r="B17" s="116" t="s">
        <v>54</v>
      </c>
      <c r="C17" s="117">
        <v>0</v>
      </c>
      <c r="D17" s="118">
        <v>0</v>
      </c>
      <c r="E17" s="118">
        <v>6.8204399694042435</v>
      </c>
      <c r="F17" s="118">
        <v>-18.348982963843852</v>
      </c>
      <c r="G17" s="119">
        <v>-13.777586139289165</v>
      </c>
      <c r="H17" s="117">
        <v>9.0585063427787791</v>
      </c>
      <c r="I17" s="118">
        <v>0</v>
      </c>
      <c r="J17" s="118">
        <v>0</v>
      </c>
      <c r="K17" s="119">
        <v>0</v>
      </c>
      <c r="L17" s="120">
        <f t="shared" si="0"/>
        <v>-16.247622790949997</v>
      </c>
    </row>
    <row r="18" spans="1:12" ht="12.75" x14ac:dyDescent="0.2">
      <c r="A18" s="115">
        <f t="shared" si="1"/>
        <v>9</v>
      </c>
      <c r="B18" s="116" t="s">
        <v>55</v>
      </c>
      <c r="C18" s="117">
        <v>0</v>
      </c>
      <c r="D18" s="118">
        <v>0</v>
      </c>
      <c r="E18" s="118">
        <v>7.2188231666486864</v>
      </c>
      <c r="F18" s="118">
        <v>-14.113544519752363</v>
      </c>
      <c r="G18" s="119">
        <v>-11.596231283750924</v>
      </c>
      <c r="H18" s="117">
        <v>11.221483436779051</v>
      </c>
      <c r="I18" s="118">
        <v>0</v>
      </c>
      <c r="J18" s="118">
        <v>0</v>
      </c>
      <c r="K18" s="119">
        <v>0</v>
      </c>
      <c r="L18" s="120">
        <f t="shared" si="0"/>
        <v>-7.2694692000755499</v>
      </c>
    </row>
    <row r="19" spans="1:12" ht="12.75" x14ac:dyDescent="0.2">
      <c r="A19" s="115">
        <f t="shared" si="1"/>
        <v>10</v>
      </c>
      <c r="B19" s="116" t="s">
        <v>56</v>
      </c>
      <c r="C19" s="117">
        <v>0</v>
      </c>
      <c r="D19" s="118">
        <v>0</v>
      </c>
      <c r="E19" s="118">
        <v>15.192898488152165</v>
      </c>
      <c r="F19" s="118">
        <v>-30.902797994660936</v>
      </c>
      <c r="G19" s="119">
        <v>-28.142510730115905</v>
      </c>
      <c r="H19" s="117">
        <v>23.503089582345094</v>
      </c>
      <c r="I19" s="118">
        <v>0</v>
      </c>
      <c r="J19" s="118">
        <v>0</v>
      </c>
      <c r="K19" s="119">
        <v>0</v>
      </c>
      <c r="L19" s="120">
        <f t="shared" si="0"/>
        <v>-20.349320654279584</v>
      </c>
    </row>
    <row r="20" spans="1:12" ht="12.75" x14ac:dyDescent="0.2">
      <c r="A20" s="115">
        <f t="shared" si="1"/>
        <v>11</v>
      </c>
      <c r="B20" s="116" t="s">
        <v>57</v>
      </c>
      <c r="C20" s="117">
        <v>529057.63254999951</v>
      </c>
      <c r="D20" s="118">
        <v>-4310.4489999999996</v>
      </c>
      <c r="E20" s="118">
        <v>145.36015398541977</v>
      </c>
      <c r="F20" s="118">
        <v>-479.40273082237309</v>
      </c>
      <c r="G20" s="119">
        <v>-275.13271530079805</v>
      </c>
      <c r="H20" s="117">
        <v>276.34131699359978</v>
      </c>
      <c r="I20" s="118">
        <v>0</v>
      </c>
      <c r="J20" s="118">
        <v>0</v>
      </c>
      <c r="K20" s="119">
        <v>0</v>
      </c>
      <c r="L20" s="120">
        <f t="shared" si="0"/>
        <v>524414.34957485541</v>
      </c>
    </row>
    <row r="21" spans="1:12" ht="12.75" x14ac:dyDescent="0.2">
      <c r="A21" s="115">
        <f t="shared" si="1"/>
        <v>12</v>
      </c>
      <c r="B21" s="116" t="s">
        <v>58</v>
      </c>
      <c r="C21" s="117">
        <v>0</v>
      </c>
      <c r="D21" s="118">
        <v>0</v>
      </c>
      <c r="E21" s="118">
        <v>292.73261336724283</v>
      </c>
      <c r="F21" s="118">
        <v>-92.252748702113237</v>
      </c>
      <c r="G21" s="119">
        <v>-295.6309128848095</v>
      </c>
      <c r="H21" s="117">
        <v>238.0726354700717</v>
      </c>
      <c r="I21" s="118">
        <v>0</v>
      </c>
      <c r="J21" s="118">
        <v>0</v>
      </c>
      <c r="K21" s="119">
        <v>0</v>
      </c>
      <c r="L21" s="120">
        <f t="shared" si="0"/>
        <v>142.92158725039178</v>
      </c>
    </row>
    <row r="22" spans="1:12" ht="12.75" x14ac:dyDescent="0.2">
      <c r="A22" s="115">
        <f t="shared" si="1"/>
        <v>13</v>
      </c>
      <c r="B22" s="116" t="s">
        <v>59</v>
      </c>
      <c r="C22" s="117">
        <v>0</v>
      </c>
      <c r="D22" s="118">
        <v>0</v>
      </c>
      <c r="E22" s="118">
        <v>318.14553142550125</v>
      </c>
      <c r="F22" s="118">
        <v>-596.83918704086</v>
      </c>
      <c r="G22" s="119">
        <v>-626.97618651486346</v>
      </c>
      <c r="H22" s="117">
        <v>438.70303971754265</v>
      </c>
      <c r="I22" s="118">
        <v>0</v>
      </c>
      <c r="J22" s="118">
        <v>0</v>
      </c>
      <c r="K22" s="119">
        <v>0</v>
      </c>
      <c r="L22" s="120">
        <f t="shared" si="0"/>
        <v>-466.9668024126795</v>
      </c>
    </row>
    <row r="23" spans="1:12" ht="12.75" x14ac:dyDescent="0.2">
      <c r="A23" s="115">
        <f t="shared" si="1"/>
        <v>14</v>
      </c>
      <c r="B23" s="116" t="s">
        <v>60</v>
      </c>
      <c r="C23" s="117">
        <v>0</v>
      </c>
      <c r="D23" s="118">
        <v>0</v>
      </c>
      <c r="E23" s="118">
        <v>23.660443215588597</v>
      </c>
      <c r="F23" s="118">
        <v>-41.972007607531268</v>
      </c>
      <c r="G23" s="119">
        <v>-40.12301086821131</v>
      </c>
      <c r="H23" s="117">
        <v>33.383786187798492</v>
      </c>
      <c r="I23" s="118">
        <v>0</v>
      </c>
      <c r="J23" s="118">
        <v>0</v>
      </c>
      <c r="K23" s="119">
        <v>0</v>
      </c>
      <c r="L23" s="120">
        <f t="shared" si="0"/>
        <v>-25.050789072355485</v>
      </c>
    </row>
    <row r="24" spans="1:12" ht="12.75" x14ac:dyDescent="0.2">
      <c r="A24" s="115">
        <f t="shared" si="1"/>
        <v>15</v>
      </c>
      <c r="B24" s="116" t="s">
        <v>61</v>
      </c>
      <c r="C24" s="117">
        <v>0</v>
      </c>
      <c r="D24" s="118">
        <v>0</v>
      </c>
      <c r="E24" s="118">
        <v>107.20092063784274</v>
      </c>
      <c r="F24" s="118">
        <v>-309.4123167560868</v>
      </c>
      <c r="G24" s="119">
        <v>-284.32076158242501</v>
      </c>
      <c r="H24" s="117">
        <v>9.562372419518141</v>
      </c>
      <c r="I24" s="118">
        <v>0</v>
      </c>
      <c r="J24" s="118">
        <v>0</v>
      </c>
      <c r="K24" s="119">
        <v>0</v>
      </c>
      <c r="L24" s="120">
        <f t="shared" si="0"/>
        <v>-476.96978528115096</v>
      </c>
    </row>
    <row r="25" spans="1:12" ht="12.75" x14ac:dyDescent="0.2">
      <c r="A25" s="115">
        <f t="shared" si="1"/>
        <v>16</v>
      </c>
      <c r="B25" s="116" t="s">
        <v>62</v>
      </c>
      <c r="C25" s="117">
        <v>131313.02299999999</v>
      </c>
      <c r="D25" s="118">
        <v>0</v>
      </c>
      <c r="E25" s="118">
        <v>810.70307575540289</v>
      </c>
      <c r="F25" s="118">
        <v>-866.1211841200552</v>
      </c>
      <c r="G25" s="119">
        <v>445.3051295583748</v>
      </c>
      <c r="H25" s="117">
        <v>-308.59286341971188</v>
      </c>
      <c r="I25" s="118">
        <v>0</v>
      </c>
      <c r="J25" s="118">
        <v>0</v>
      </c>
      <c r="K25" s="119">
        <v>0</v>
      </c>
      <c r="L25" s="120">
        <f t="shared" si="0"/>
        <v>131394.31715777403</v>
      </c>
    </row>
    <row r="26" spans="1:12" ht="12.75" x14ac:dyDescent="0.2">
      <c r="A26" s="115">
        <f>A25+1</f>
        <v>17</v>
      </c>
      <c r="B26" s="116" t="s">
        <v>63</v>
      </c>
      <c r="C26" s="117">
        <v>0</v>
      </c>
      <c r="D26" s="118">
        <v>0</v>
      </c>
      <c r="E26" s="118">
        <v>32.674889753414696</v>
      </c>
      <c r="F26" s="118">
        <v>-73.886077961640027</v>
      </c>
      <c r="G26" s="119">
        <v>-66.734310831872804</v>
      </c>
      <c r="H26" s="117">
        <v>9.60676582760561</v>
      </c>
      <c r="I26" s="118">
        <v>0</v>
      </c>
      <c r="J26" s="118">
        <v>0</v>
      </c>
      <c r="K26" s="119">
        <v>0</v>
      </c>
      <c r="L26" s="120">
        <f t="shared" si="0"/>
        <v>-98.338733212492514</v>
      </c>
    </row>
    <row r="27" spans="1:12" ht="12.75" x14ac:dyDescent="0.2">
      <c r="A27" s="115">
        <f t="shared" si="1"/>
        <v>18</v>
      </c>
      <c r="B27" s="116" t="s">
        <v>66</v>
      </c>
      <c r="C27" s="117">
        <v>0</v>
      </c>
      <c r="D27" s="118">
        <v>0</v>
      </c>
      <c r="E27" s="118">
        <v>188.78377516603786</v>
      </c>
      <c r="F27" s="118">
        <v>-194.41770931796469</v>
      </c>
      <c r="G27" s="119">
        <v>105.23918810430663</v>
      </c>
      <c r="H27" s="117">
        <v>-146.66593588652364</v>
      </c>
      <c r="I27" s="118">
        <v>0</v>
      </c>
      <c r="J27" s="118">
        <v>0</v>
      </c>
      <c r="K27" s="119">
        <v>0</v>
      </c>
      <c r="L27" s="120">
        <f t="shared" si="0"/>
        <v>-47.060681934143844</v>
      </c>
    </row>
    <row r="28" spans="1:12" ht="12.75" x14ac:dyDescent="0.2">
      <c r="A28" s="115">
        <f t="shared" si="1"/>
        <v>19</v>
      </c>
      <c r="B28" s="116" t="s">
        <v>65</v>
      </c>
      <c r="C28" s="117">
        <v>0</v>
      </c>
      <c r="D28" s="118">
        <v>0</v>
      </c>
      <c r="E28" s="118">
        <v>126.73681489677097</v>
      </c>
      <c r="F28" s="118">
        <v>-228.70383702783519</v>
      </c>
      <c r="G28" s="119">
        <v>-219.10300914218064</v>
      </c>
      <c r="H28" s="117">
        <v>165.58118453375346</v>
      </c>
      <c r="I28" s="118">
        <v>0</v>
      </c>
      <c r="J28" s="118">
        <v>0</v>
      </c>
      <c r="K28" s="119">
        <v>0</v>
      </c>
      <c r="L28" s="120">
        <f t="shared" si="0"/>
        <v>-155.48884673949141</v>
      </c>
    </row>
    <row r="29" spans="1:12" ht="12.75" x14ac:dyDescent="0.2">
      <c r="A29" s="115">
        <f t="shared" si="1"/>
        <v>20</v>
      </c>
      <c r="B29" s="116" t="s">
        <v>68</v>
      </c>
      <c r="C29" s="117">
        <v>0</v>
      </c>
      <c r="D29" s="118">
        <v>0</v>
      </c>
      <c r="E29" s="118">
        <v>1607.9790138968519</v>
      </c>
      <c r="F29" s="118">
        <v>-1645.4607942480525</v>
      </c>
      <c r="G29" s="119">
        <v>901.2972015246321</v>
      </c>
      <c r="H29" s="117">
        <v>-1029.0460309866105</v>
      </c>
      <c r="I29" s="118">
        <v>0</v>
      </c>
      <c r="J29" s="118">
        <v>0</v>
      </c>
      <c r="K29" s="119">
        <v>0</v>
      </c>
      <c r="L29" s="120">
        <f t="shared" si="0"/>
        <v>-165.23060981317894</v>
      </c>
    </row>
    <row r="30" spans="1:12" ht="12.75" x14ac:dyDescent="0.2">
      <c r="A30" s="115">
        <f t="shared" si="1"/>
        <v>21</v>
      </c>
      <c r="B30" s="116" t="s">
        <v>69</v>
      </c>
      <c r="C30" s="117">
        <v>0</v>
      </c>
      <c r="D30" s="118">
        <v>0</v>
      </c>
      <c r="E30" s="118">
        <v>773.96226407773611</v>
      </c>
      <c r="F30" s="118">
        <v>-834.00260671825345</v>
      </c>
      <c r="G30" s="119">
        <v>434.58017955230775</v>
      </c>
      <c r="H30" s="117">
        <v>-168.65081839490458</v>
      </c>
      <c r="I30" s="118">
        <v>0</v>
      </c>
      <c r="J30" s="118">
        <v>0</v>
      </c>
      <c r="K30" s="119">
        <v>0</v>
      </c>
      <c r="L30" s="120">
        <f t="shared" si="0"/>
        <v>205.88901851688584</v>
      </c>
    </row>
    <row r="31" spans="1:12" ht="12.75" x14ac:dyDescent="0.2">
      <c r="A31" s="115">
        <f t="shared" si="1"/>
        <v>22</v>
      </c>
      <c r="B31" s="116" t="s">
        <v>70</v>
      </c>
      <c r="C31" s="117">
        <v>79887.24099000002</v>
      </c>
      <c r="D31" s="118">
        <v>0</v>
      </c>
      <c r="E31" s="118">
        <v>3546.866348413882</v>
      </c>
      <c r="F31" s="118">
        <v>-4360.8625623308662</v>
      </c>
      <c r="G31" s="119">
        <v>1815.8915787229714</v>
      </c>
      <c r="H31" s="117">
        <v>-1308.4055597908432</v>
      </c>
      <c r="I31" s="118">
        <v>0</v>
      </c>
      <c r="J31" s="118">
        <v>0</v>
      </c>
      <c r="K31" s="119">
        <v>0</v>
      </c>
      <c r="L31" s="120">
        <f t="shared" si="0"/>
        <v>79580.730795015173</v>
      </c>
    </row>
    <row r="32" spans="1:12" ht="12.75" x14ac:dyDescent="0.2">
      <c r="A32" s="115">
        <f t="shared" si="1"/>
        <v>23</v>
      </c>
      <c r="B32" s="116" t="s">
        <v>71</v>
      </c>
      <c r="C32" s="117">
        <v>0</v>
      </c>
      <c r="D32" s="118">
        <v>0</v>
      </c>
      <c r="E32" s="118">
        <v>223.76327555160262</v>
      </c>
      <c r="F32" s="118">
        <v>-295.47185287660847</v>
      </c>
      <c r="G32" s="119">
        <v>88.966364072775207</v>
      </c>
      <c r="H32" s="117">
        <v>-37.870262586581688</v>
      </c>
      <c r="I32" s="118">
        <v>0</v>
      </c>
      <c r="J32" s="118">
        <v>0</v>
      </c>
      <c r="K32" s="119">
        <v>0</v>
      </c>
      <c r="L32" s="120">
        <f t="shared" si="0"/>
        <v>-20.61247583881233</v>
      </c>
    </row>
    <row r="33" spans="1:12" ht="12.75" x14ac:dyDescent="0.2">
      <c r="A33" s="115">
        <f t="shared" si="1"/>
        <v>24</v>
      </c>
      <c r="B33" s="116" t="s">
        <v>72</v>
      </c>
      <c r="C33" s="117">
        <v>0</v>
      </c>
      <c r="D33" s="118">
        <v>0</v>
      </c>
      <c r="E33" s="118">
        <v>76.273724029295877</v>
      </c>
      <c r="F33" s="118">
        <v>-106.28214069832757</v>
      </c>
      <c r="G33" s="119">
        <v>54.145286973451007</v>
      </c>
      <c r="H33" s="117">
        <v>-65.028079353306282</v>
      </c>
      <c r="I33" s="118">
        <v>0</v>
      </c>
      <c r="J33" s="118">
        <v>0</v>
      </c>
      <c r="K33" s="119">
        <v>0</v>
      </c>
      <c r="L33" s="120">
        <f t="shared" si="0"/>
        <v>-40.891209048886964</v>
      </c>
    </row>
    <row r="34" spans="1:12" ht="12.75" x14ac:dyDescent="0.2">
      <c r="A34" s="115">
        <f t="shared" si="1"/>
        <v>25</v>
      </c>
      <c r="B34" s="116" t="s">
        <v>73</v>
      </c>
      <c r="C34" s="117">
        <v>-31000.406000000003</v>
      </c>
      <c r="D34" s="118">
        <v>-21960.787500000006</v>
      </c>
      <c r="E34" s="118">
        <v>1932.2327387267753</v>
      </c>
      <c r="F34" s="118">
        <v>-2189.019815668179</v>
      </c>
      <c r="G34" s="119">
        <v>721.92921813645194</v>
      </c>
      <c r="H34" s="117">
        <v>46.180038874835745</v>
      </c>
      <c r="I34" s="118">
        <v>0</v>
      </c>
      <c r="J34" s="118">
        <v>0</v>
      </c>
      <c r="K34" s="119">
        <v>0</v>
      </c>
      <c r="L34" s="120">
        <f t="shared" si="0"/>
        <v>-52449.871319930127</v>
      </c>
    </row>
    <row r="35" spans="1:12" ht="12.75" x14ac:dyDescent="0.2">
      <c r="A35" s="115">
        <f t="shared" si="1"/>
        <v>26</v>
      </c>
      <c r="B35" s="116" t="s">
        <v>74</v>
      </c>
      <c r="C35" s="117">
        <v>0</v>
      </c>
      <c r="D35" s="118">
        <v>0</v>
      </c>
      <c r="E35" s="118">
        <v>197.81986799847238</v>
      </c>
      <c r="F35" s="118">
        <v>-216.49253573638043</v>
      </c>
      <c r="G35" s="119">
        <v>112.88524256812568</v>
      </c>
      <c r="H35" s="117">
        <v>-78.379897498723579</v>
      </c>
      <c r="I35" s="118">
        <v>0</v>
      </c>
      <c r="J35" s="118">
        <v>0</v>
      </c>
      <c r="K35" s="119">
        <v>0</v>
      </c>
      <c r="L35" s="120">
        <f t="shared" si="0"/>
        <v>15.83267733149404</v>
      </c>
    </row>
    <row r="36" spans="1:12" ht="12.75" x14ac:dyDescent="0.2">
      <c r="A36" s="115">
        <f t="shared" si="1"/>
        <v>27</v>
      </c>
      <c r="B36" s="116" t="s">
        <v>350</v>
      </c>
      <c r="C36" s="117">
        <v>0</v>
      </c>
      <c r="D36" s="118">
        <v>0</v>
      </c>
      <c r="E36" s="118">
        <v>12.275064764417849</v>
      </c>
      <c r="F36" s="118">
        <v>-141.88132298930412</v>
      </c>
      <c r="G36" s="119">
        <v>-96.862693472898485</v>
      </c>
      <c r="H36" s="117">
        <v>109.05899978546149</v>
      </c>
      <c r="I36" s="118">
        <v>0</v>
      </c>
      <c r="J36" s="118">
        <v>0</v>
      </c>
      <c r="K36" s="119">
        <v>0</v>
      </c>
      <c r="L36" s="120">
        <f t="shared" si="0"/>
        <v>-117.40995191232328</v>
      </c>
    </row>
    <row r="37" spans="1:12" ht="12.75" x14ac:dyDescent="0.2">
      <c r="A37" s="115">
        <f t="shared" si="1"/>
        <v>28</v>
      </c>
      <c r="B37" s="116" t="s">
        <v>75</v>
      </c>
      <c r="C37" s="117">
        <v>457309.6888699999</v>
      </c>
      <c r="D37" s="118">
        <v>0</v>
      </c>
      <c r="E37" s="118">
        <v>178.36532395564717</v>
      </c>
      <c r="F37" s="118">
        <v>-180.55257368566529</v>
      </c>
      <c r="G37" s="119">
        <v>-269.71942957275832</v>
      </c>
      <c r="H37" s="117">
        <v>-177.36304759754134</v>
      </c>
      <c r="I37" s="118">
        <v>0</v>
      </c>
      <c r="J37" s="118">
        <v>0</v>
      </c>
      <c r="K37" s="119">
        <v>0</v>
      </c>
      <c r="L37" s="120">
        <f t="shared" si="0"/>
        <v>456860.41914309963</v>
      </c>
    </row>
    <row r="38" spans="1:12" ht="12.75" x14ac:dyDescent="0.2">
      <c r="A38" s="115">
        <f t="shared" si="1"/>
        <v>29</v>
      </c>
      <c r="B38" s="116" t="s">
        <v>76</v>
      </c>
      <c r="C38" s="117">
        <v>0</v>
      </c>
      <c r="D38" s="118">
        <v>0</v>
      </c>
      <c r="E38" s="118">
        <v>0.427404761074619</v>
      </c>
      <c r="F38" s="118">
        <v>-0.52557793209788295</v>
      </c>
      <c r="G38" s="119">
        <v>-0.65979204188156382</v>
      </c>
      <c r="H38" s="117">
        <v>0.53984918100416102</v>
      </c>
      <c r="I38" s="118">
        <v>0</v>
      </c>
      <c r="J38" s="118">
        <v>0</v>
      </c>
      <c r="K38" s="119">
        <v>0</v>
      </c>
      <c r="L38" s="120">
        <f t="shared" si="0"/>
        <v>-0.21811603190066675</v>
      </c>
    </row>
    <row r="39" spans="1:12" ht="12.75" x14ac:dyDescent="0.2">
      <c r="A39" s="115">
        <f t="shared" si="1"/>
        <v>30</v>
      </c>
      <c r="B39" s="116" t="s">
        <v>77</v>
      </c>
      <c r="C39" s="117">
        <v>0</v>
      </c>
      <c r="D39" s="118">
        <v>0</v>
      </c>
      <c r="E39" s="118">
        <v>0.39030040837713198</v>
      </c>
      <c r="F39" s="118">
        <v>-0.65000891019540308</v>
      </c>
      <c r="G39" s="119">
        <v>-0.6849490676706681</v>
      </c>
      <c r="H39" s="117">
        <v>0.30809187408953109</v>
      </c>
      <c r="I39" s="118">
        <v>0</v>
      </c>
      <c r="J39" s="118">
        <v>0</v>
      </c>
      <c r="K39" s="119">
        <v>0</v>
      </c>
      <c r="L39" s="120">
        <f t="shared" si="0"/>
        <v>-0.6365656953994081</v>
      </c>
    </row>
    <row r="40" spans="1:12" ht="12.75" x14ac:dyDescent="0.2">
      <c r="A40" s="115">
        <f t="shared" si="1"/>
        <v>31</v>
      </c>
      <c r="B40" s="116" t="s">
        <v>78</v>
      </c>
      <c r="C40" s="117">
        <v>1653.95038</v>
      </c>
      <c r="D40" s="118">
        <v>0</v>
      </c>
      <c r="E40" s="118">
        <v>87.784082445575933</v>
      </c>
      <c r="F40" s="118">
        <v>-188.23572367715821</v>
      </c>
      <c r="G40" s="119">
        <v>-183.8639133424075</v>
      </c>
      <c r="H40" s="117">
        <v>202.95853697498032</v>
      </c>
      <c r="I40" s="118">
        <v>0</v>
      </c>
      <c r="J40" s="118">
        <v>0</v>
      </c>
      <c r="K40" s="119">
        <v>0</v>
      </c>
      <c r="L40" s="120">
        <f t="shared" si="0"/>
        <v>1572.5933624009904</v>
      </c>
    </row>
    <row r="41" spans="1:12" ht="12.75" x14ac:dyDescent="0.2">
      <c r="A41" s="115">
        <f t="shared" si="1"/>
        <v>32</v>
      </c>
      <c r="B41" s="116" t="s">
        <v>79</v>
      </c>
      <c r="C41" s="117">
        <v>0</v>
      </c>
      <c r="D41" s="118">
        <v>0</v>
      </c>
      <c r="E41" s="118">
        <v>6.2948003358139433</v>
      </c>
      <c r="F41" s="118">
        <v>-15.981302002500431</v>
      </c>
      <c r="G41" s="119">
        <v>-12.831211769447375</v>
      </c>
      <c r="H41" s="117">
        <v>8.9880445798009792</v>
      </c>
      <c r="I41" s="118">
        <v>0</v>
      </c>
      <c r="J41" s="118">
        <v>0</v>
      </c>
      <c r="K41" s="119">
        <v>0</v>
      </c>
      <c r="L41" s="120">
        <f t="shared" si="0"/>
        <v>-13.529668856332885</v>
      </c>
    </row>
    <row r="42" spans="1:12" ht="12.75" x14ac:dyDescent="0.2">
      <c r="A42" s="115">
        <f t="shared" si="1"/>
        <v>33</v>
      </c>
      <c r="B42" s="116" t="s">
        <v>80</v>
      </c>
      <c r="C42" s="117">
        <v>0</v>
      </c>
      <c r="D42" s="118">
        <v>0</v>
      </c>
      <c r="E42" s="118">
        <v>33.379096861017153</v>
      </c>
      <c r="F42" s="118">
        <v>-37.587612627846553</v>
      </c>
      <c r="G42" s="119">
        <v>19.798622304981222</v>
      </c>
      <c r="H42" s="117">
        <v>-20.735301172847613</v>
      </c>
      <c r="I42" s="118">
        <v>0</v>
      </c>
      <c r="J42" s="118">
        <v>0</v>
      </c>
      <c r="K42" s="119">
        <v>0</v>
      </c>
      <c r="L42" s="120">
        <f t="shared" si="0"/>
        <v>-5.1451946346957911</v>
      </c>
    </row>
    <row r="43" spans="1:12" ht="12.75" x14ac:dyDescent="0.2">
      <c r="A43" s="115">
        <f t="shared" si="1"/>
        <v>34</v>
      </c>
      <c r="B43" s="116" t="s">
        <v>83</v>
      </c>
      <c r="C43" s="117">
        <v>0</v>
      </c>
      <c r="D43" s="118">
        <v>0</v>
      </c>
      <c r="E43" s="118">
        <v>12.558951758143884</v>
      </c>
      <c r="F43" s="118">
        <v>-22.17241534614282</v>
      </c>
      <c r="G43" s="119">
        <v>-21.625801857347515</v>
      </c>
      <c r="H43" s="117">
        <v>15.404957428422552</v>
      </c>
      <c r="I43" s="118">
        <v>0</v>
      </c>
      <c r="J43" s="118">
        <v>0</v>
      </c>
      <c r="K43" s="119">
        <v>0</v>
      </c>
      <c r="L43" s="120">
        <f t="shared" si="0"/>
        <v>-15.834308016923899</v>
      </c>
    </row>
    <row r="44" spans="1:12" ht="12.75" x14ac:dyDescent="0.2">
      <c r="A44" s="115">
        <f t="shared" si="1"/>
        <v>35</v>
      </c>
      <c r="B44" s="116" t="s">
        <v>84</v>
      </c>
      <c r="C44" s="117">
        <v>0</v>
      </c>
      <c r="D44" s="118">
        <v>0</v>
      </c>
      <c r="E44" s="118">
        <v>532.9532942782115</v>
      </c>
      <c r="F44" s="118">
        <v>-565.76482257944031</v>
      </c>
      <c r="G44" s="119">
        <v>292.97159934168184</v>
      </c>
      <c r="H44" s="117">
        <v>-155.87090241790804</v>
      </c>
      <c r="I44" s="118">
        <v>0</v>
      </c>
      <c r="J44" s="118">
        <v>0</v>
      </c>
      <c r="K44" s="119">
        <v>0</v>
      </c>
      <c r="L44" s="120">
        <f t="shared" si="0"/>
        <v>104.28916862254499</v>
      </c>
    </row>
    <row r="45" spans="1:12" ht="12.75" x14ac:dyDescent="0.2">
      <c r="A45" s="115">
        <f t="shared" si="1"/>
        <v>36</v>
      </c>
      <c r="B45" s="116" t="s">
        <v>85</v>
      </c>
      <c r="C45" s="117">
        <v>0</v>
      </c>
      <c r="D45" s="118">
        <v>0</v>
      </c>
      <c r="E45" s="118">
        <v>126.04116676573589</v>
      </c>
      <c r="F45" s="118">
        <v>-121.88934575748513</v>
      </c>
      <c r="G45" s="119">
        <v>64.41539525198155</v>
      </c>
      <c r="H45" s="117">
        <v>-13.58209279900797</v>
      </c>
      <c r="I45" s="118">
        <v>0</v>
      </c>
      <c r="J45" s="118">
        <v>0</v>
      </c>
      <c r="K45" s="119">
        <v>0</v>
      </c>
      <c r="L45" s="120">
        <f t="shared" si="0"/>
        <v>54.985123461224347</v>
      </c>
    </row>
    <row r="46" spans="1:12" ht="12.75" x14ac:dyDescent="0.2">
      <c r="A46" s="115">
        <f t="shared" si="1"/>
        <v>37</v>
      </c>
      <c r="B46" s="116" t="s">
        <v>87</v>
      </c>
      <c r="C46" s="117">
        <v>0</v>
      </c>
      <c r="D46" s="118">
        <v>0</v>
      </c>
      <c r="E46" s="118">
        <v>0.79265664139963998</v>
      </c>
      <c r="F46" s="118">
        <v>-1.0685365072381159</v>
      </c>
      <c r="G46" s="119">
        <v>-1.5835199188227662</v>
      </c>
      <c r="H46" s="117">
        <v>5.8905056624603285</v>
      </c>
      <c r="I46" s="118">
        <v>0</v>
      </c>
      <c r="J46" s="118">
        <v>0</v>
      </c>
      <c r="K46" s="119">
        <v>0</v>
      </c>
      <c r="L46" s="120">
        <f t="shared" si="0"/>
        <v>4.0311058777990869</v>
      </c>
    </row>
    <row r="47" spans="1:12" ht="12.75" x14ac:dyDescent="0.2">
      <c r="A47" s="115">
        <f t="shared" si="1"/>
        <v>38</v>
      </c>
      <c r="B47" s="116" t="s">
        <v>374</v>
      </c>
      <c r="C47" s="117">
        <v>-8242.4171282465704</v>
      </c>
      <c r="D47" s="118">
        <v>0</v>
      </c>
      <c r="E47" s="118">
        <v>0</v>
      </c>
      <c r="F47" s="118">
        <v>0</v>
      </c>
      <c r="G47" s="119">
        <v>0</v>
      </c>
      <c r="H47" s="117">
        <v>0</v>
      </c>
      <c r="I47" s="118">
        <v>0</v>
      </c>
      <c r="J47" s="118">
        <v>0</v>
      </c>
      <c r="K47" s="119">
        <v>0</v>
      </c>
      <c r="L47" s="120">
        <f t="shared" si="0"/>
        <v>-8242.4171282465704</v>
      </c>
    </row>
    <row r="48" spans="1:12" ht="12.75" x14ac:dyDescent="0.2">
      <c r="A48" s="115">
        <f t="shared" si="1"/>
        <v>39</v>
      </c>
      <c r="B48" s="116" t="s">
        <v>375</v>
      </c>
      <c r="C48" s="117">
        <v>74164.186307721102</v>
      </c>
      <c r="D48" s="118">
        <v>0</v>
      </c>
      <c r="E48" s="118">
        <v>0</v>
      </c>
      <c r="F48" s="118">
        <v>0</v>
      </c>
      <c r="G48" s="119">
        <v>0</v>
      </c>
      <c r="H48" s="117">
        <v>0</v>
      </c>
      <c r="I48" s="118">
        <v>0</v>
      </c>
      <c r="J48" s="118">
        <v>0</v>
      </c>
      <c r="K48" s="119">
        <v>0</v>
      </c>
      <c r="L48" s="120">
        <f t="shared" si="0"/>
        <v>74164.186307721102</v>
      </c>
    </row>
    <row r="49" spans="1:12" ht="12.75" x14ac:dyDescent="0.2">
      <c r="A49" s="115">
        <f t="shared" si="1"/>
        <v>40</v>
      </c>
      <c r="B49" s="116" t="s">
        <v>376</v>
      </c>
      <c r="C49" s="117">
        <v>-188539.00953014041</v>
      </c>
      <c r="D49" s="118">
        <v>0</v>
      </c>
      <c r="E49" s="118">
        <v>0</v>
      </c>
      <c r="F49" s="118">
        <v>0</v>
      </c>
      <c r="G49" s="119">
        <v>0</v>
      </c>
      <c r="H49" s="117">
        <v>0</v>
      </c>
      <c r="I49" s="118">
        <v>0</v>
      </c>
      <c r="J49" s="118">
        <v>0</v>
      </c>
      <c r="K49" s="119">
        <v>0</v>
      </c>
      <c r="L49" s="120">
        <f t="shared" si="0"/>
        <v>-188539.00953014041</v>
      </c>
    </row>
    <row r="50" spans="1:12" ht="12.75" x14ac:dyDescent="0.2">
      <c r="A50" s="115">
        <f t="shared" si="1"/>
        <v>41</v>
      </c>
      <c r="B50" s="116" t="s">
        <v>377</v>
      </c>
      <c r="C50" s="117">
        <v>136711.65851622089</v>
      </c>
      <c r="D50" s="118">
        <v>0</v>
      </c>
      <c r="E50" s="118">
        <v>0</v>
      </c>
      <c r="F50" s="118">
        <v>0</v>
      </c>
      <c r="G50" s="119">
        <v>0</v>
      </c>
      <c r="H50" s="117">
        <v>0</v>
      </c>
      <c r="I50" s="118">
        <v>0</v>
      </c>
      <c r="J50" s="118">
        <v>0</v>
      </c>
      <c r="K50" s="119">
        <v>0</v>
      </c>
      <c r="L50" s="120">
        <f t="shared" si="0"/>
        <v>136711.65851622089</v>
      </c>
    </row>
    <row r="51" spans="1:12" ht="12.75" x14ac:dyDescent="0.2">
      <c r="A51" s="115">
        <f t="shared" si="1"/>
        <v>42</v>
      </c>
      <c r="B51" s="116" t="s">
        <v>88</v>
      </c>
      <c r="C51" s="117">
        <v>0</v>
      </c>
      <c r="D51" s="118">
        <v>0</v>
      </c>
      <c r="E51" s="118">
        <v>5464.639942464235</v>
      </c>
      <c r="F51" s="118">
        <v>-6636.6352833575083</v>
      </c>
      <c r="G51" s="119">
        <v>3288.9250015471339</v>
      </c>
      <c r="H51" s="117">
        <v>399.75646308245842</v>
      </c>
      <c r="I51" s="118">
        <v>0</v>
      </c>
      <c r="J51" s="118">
        <v>0</v>
      </c>
      <c r="K51" s="119">
        <v>0</v>
      </c>
      <c r="L51" s="120">
        <f t="shared" si="0"/>
        <v>2516.6861237363191</v>
      </c>
    </row>
    <row r="52" spans="1:12" ht="12.75" x14ac:dyDescent="0.2">
      <c r="A52" s="115">
        <f t="shared" si="1"/>
        <v>43</v>
      </c>
      <c r="B52" s="116" t="s">
        <v>89</v>
      </c>
      <c r="C52" s="117">
        <v>0</v>
      </c>
      <c r="D52" s="118">
        <v>0</v>
      </c>
      <c r="E52" s="118">
        <v>4938.7251870068694</v>
      </c>
      <c r="F52" s="118">
        <v>-5830.636786836727</v>
      </c>
      <c r="G52" s="119">
        <v>2933.9578560775108</v>
      </c>
      <c r="H52" s="117">
        <v>-169.28968717768203</v>
      </c>
      <c r="I52" s="118">
        <v>0</v>
      </c>
      <c r="J52" s="118">
        <v>0</v>
      </c>
      <c r="K52" s="119">
        <v>0</v>
      </c>
      <c r="L52" s="120">
        <f t="shared" si="0"/>
        <v>1872.7565690699712</v>
      </c>
    </row>
    <row r="53" spans="1:12" ht="12.75" x14ac:dyDescent="0.2">
      <c r="A53" s="115">
        <f t="shared" si="1"/>
        <v>44</v>
      </c>
      <c r="B53" s="116" t="s">
        <v>90</v>
      </c>
      <c r="C53" s="117">
        <v>347267.39999999967</v>
      </c>
      <c r="D53" s="118">
        <v>0</v>
      </c>
      <c r="E53" s="118">
        <v>172.55474345049228</v>
      </c>
      <c r="F53" s="118">
        <v>-164.4503564852005</v>
      </c>
      <c r="G53" s="119">
        <v>94.349852591182</v>
      </c>
      <c r="H53" s="117">
        <v>-151.32409900627147</v>
      </c>
      <c r="I53" s="118">
        <v>0</v>
      </c>
      <c r="J53" s="118">
        <v>0</v>
      </c>
      <c r="K53" s="119">
        <v>0</v>
      </c>
      <c r="L53" s="120">
        <f t="shared" si="0"/>
        <v>347218.53014054988</v>
      </c>
    </row>
    <row r="54" spans="1:12" ht="12.75" x14ac:dyDescent="0.2">
      <c r="A54" s="115">
        <f t="shared" si="1"/>
        <v>45</v>
      </c>
      <c r="B54" s="116" t="s">
        <v>352</v>
      </c>
      <c r="C54" s="117">
        <v>0</v>
      </c>
      <c r="D54" s="118">
        <v>0</v>
      </c>
      <c r="E54" s="118">
        <v>0</v>
      </c>
      <c r="F54" s="118">
        <v>0</v>
      </c>
      <c r="G54" s="119">
        <v>0</v>
      </c>
      <c r="H54" s="117">
        <v>52.792008468277842</v>
      </c>
      <c r="I54" s="118">
        <v>0</v>
      </c>
      <c r="J54" s="118">
        <v>0</v>
      </c>
      <c r="K54" s="119">
        <v>0</v>
      </c>
      <c r="L54" s="120">
        <f t="shared" si="0"/>
        <v>52.792008468277842</v>
      </c>
    </row>
    <row r="55" spans="1:12" ht="12.75" x14ac:dyDescent="0.2">
      <c r="A55" s="115">
        <f t="shared" si="1"/>
        <v>46</v>
      </c>
      <c r="B55" s="116" t="s">
        <v>91</v>
      </c>
      <c r="C55" s="117">
        <v>0</v>
      </c>
      <c r="D55" s="118">
        <v>0</v>
      </c>
      <c r="E55" s="118">
        <v>1.162312032893599</v>
      </c>
      <c r="F55" s="118">
        <v>-1.92900755241043</v>
      </c>
      <c r="G55" s="119">
        <v>-5.1568962810289696</v>
      </c>
      <c r="H55" s="117">
        <v>27.238073528011139</v>
      </c>
      <c r="I55" s="118">
        <v>0</v>
      </c>
      <c r="J55" s="118">
        <v>0</v>
      </c>
      <c r="K55" s="119">
        <v>0</v>
      </c>
      <c r="L55" s="120">
        <f t="shared" si="0"/>
        <v>21.314481727465338</v>
      </c>
    </row>
    <row r="56" spans="1:12" ht="12.75" x14ac:dyDescent="0.2">
      <c r="A56" s="115">
        <f t="shared" si="1"/>
        <v>47</v>
      </c>
      <c r="B56" s="116" t="s">
        <v>92</v>
      </c>
      <c r="C56" s="117">
        <v>397679.62261999986</v>
      </c>
      <c r="D56" s="118">
        <v>0</v>
      </c>
      <c r="E56" s="118">
        <v>0</v>
      </c>
      <c r="F56" s="118">
        <v>0</v>
      </c>
      <c r="G56" s="119">
        <v>0</v>
      </c>
      <c r="H56" s="117">
        <v>-35.073937688875212</v>
      </c>
      <c r="I56" s="118">
        <v>0</v>
      </c>
      <c r="J56" s="118">
        <v>0</v>
      </c>
      <c r="K56" s="119">
        <v>0</v>
      </c>
      <c r="L56" s="120">
        <f t="shared" si="0"/>
        <v>397644.54868231097</v>
      </c>
    </row>
    <row r="57" spans="1:12" ht="12.75" x14ac:dyDescent="0.2">
      <c r="A57" s="115">
        <f t="shared" si="1"/>
        <v>48</v>
      </c>
      <c r="B57" s="116" t="s">
        <v>93</v>
      </c>
      <c r="C57" s="117">
        <v>219553.38841000001</v>
      </c>
      <c r="D57" s="118">
        <v>0</v>
      </c>
      <c r="E57" s="118">
        <v>2859.8647539321928</v>
      </c>
      <c r="F57" s="118">
        <v>-3295.7872279212952</v>
      </c>
      <c r="G57" s="119">
        <v>-3948.0687688537027</v>
      </c>
      <c r="H57" s="117">
        <v>1351.5402466563467</v>
      </c>
      <c r="I57" s="118">
        <v>0</v>
      </c>
      <c r="J57" s="118">
        <v>0</v>
      </c>
      <c r="K57" s="119">
        <v>0</v>
      </c>
      <c r="L57" s="120">
        <f t="shared" si="0"/>
        <v>216520.93741381355</v>
      </c>
    </row>
    <row r="58" spans="1:12" ht="12.75" x14ac:dyDescent="0.2">
      <c r="A58" s="115">
        <f t="shared" si="1"/>
        <v>49</v>
      </c>
      <c r="B58" s="116" t="s">
        <v>362</v>
      </c>
      <c r="C58" s="117">
        <v>0</v>
      </c>
      <c r="D58" s="118">
        <v>0</v>
      </c>
      <c r="E58" s="118">
        <v>2834.3409650219332</v>
      </c>
      <c r="F58" s="118">
        <v>-3294.4263061049396</v>
      </c>
      <c r="G58" s="119">
        <v>1642.0852605127707</v>
      </c>
      <c r="H58" s="117">
        <v>-660.09541115375828</v>
      </c>
      <c r="I58" s="118">
        <v>0</v>
      </c>
      <c r="J58" s="118">
        <v>0</v>
      </c>
      <c r="K58" s="119">
        <v>0</v>
      </c>
      <c r="L58" s="120">
        <f t="shared" si="0"/>
        <v>521.90450827600603</v>
      </c>
    </row>
    <row r="59" spans="1:12" ht="12.75" x14ac:dyDescent="0.2">
      <c r="A59" s="115">
        <f t="shared" si="1"/>
        <v>50</v>
      </c>
      <c r="B59" s="116" t="s">
        <v>96</v>
      </c>
      <c r="C59" s="117">
        <v>0</v>
      </c>
      <c r="D59" s="118">
        <v>0</v>
      </c>
      <c r="E59" s="118">
        <v>12289.79749880001</v>
      </c>
      <c r="F59" s="118">
        <v>-14109.048406012476</v>
      </c>
      <c r="G59" s="119">
        <v>7195.2918677084845</v>
      </c>
      <c r="H59" s="117">
        <v>-2129.3208878792993</v>
      </c>
      <c r="I59" s="118">
        <v>0</v>
      </c>
      <c r="J59" s="118">
        <v>0</v>
      </c>
      <c r="K59" s="119">
        <v>0</v>
      </c>
      <c r="L59" s="120">
        <f t="shared" si="0"/>
        <v>3246.7200726167184</v>
      </c>
    </row>
    <row r="60" spans="1:12" ht="12.75" x14ac:dyDescent="0.2">
      <c r="A60" s="115">
        <f t="shared" si="1"/>
        <v>51</v>
      </c>
      <c r="B60" s="116" t="s">
        <v>97</v>
      </c>
      <c r="C60" s="117">
        <v>0</v>
      </c>
      <c r="D60" s="118">
        <v>0</v>
      </c>
      <c r="E60" s="118">
        <v>30.722997479080654</v>
      </c>
      <c r="F60" s="118">
        <v>-38.907598473757481</v>
      </c>
      <c r="G60" s="119">
        <v>19.775393522288056</v>
      </c>
      <c r="H60" s="117">
        <v>-10.936348659528822</v>
      </c>
      <c r="I60" s="118">
        <v>0</v>
      </c>
      <c r="J60" s="118">
        <v>0</v>
      </c>
      <c r="K60" s="119">
        <v>0</v>
      </c>
      <c r="L60" s="120">
        <f t="shared" si="0"/>
        <v>0.65444386808240651</v>
      </c>
    </row>
    <row r="61" spans="1:12" ht="12.75" x14ac:dyDescent="0.2">
      <c r="A61" s="115">
        <f t="shared" si="1"/>
        <v>52</v>
      </c>
      <c r="B61" s="116" t="s">
        <v>100</v>
      </c>
      <c r="C61" s="117">
        <v>-313209.52705000009</v>
      </c>
      <c r="D61" s="118">
        <v>23.649999999992723</v>
      </c>
      <c r="E61" s="118">
        <v>288.52619820897701</v>
      </c>
      <c r="F61" s="118">
        <v>-532.27298805976329</v>
      </c>
      <c r="G61" s="119">
        <v>-300.60140067280736</v>
      </c>
      <c r="H61" s="117">
        <v>175.14535136864495</v>
      </c>
      <c r="I61" s="118">
        <v>0</v>
      </c>
      <c r="J61" s="118">
        <v>0</v>
      </c>
      <c r="K61" s="119">
        <v>0</v>
      </c>
      <c r="L61" s="120">
        <f t="shared" si="0"/>
        <v>-313555.07988915511</v>
      </c>
    </row>
    <row r="62" spans="1:12" ht="12.75" x14ac:dyDescent="0.2">
      <c r="A62" s="115">
        <f t="shared" si="1"/>
        <v>53</v>
      </c>
      <c r="B62" s="116" t="s">
        <v>378</v>
      </c>
      <c r="C62" s="117">
        <v>0</v>
      </c>
      <c r="D62" s="118">
        <v>0</v>
      </c>
      <c r="E62" s="118">
        <v>0</v>
      </c>
      <c r="F62" s="118">
        <v>0</v>
      </c>
      <c r="G62" s="119">
        <v>0</v>
      </c>
      <c r="H62" s="117">
        <v>0</v>
      </c>
      <c r="I62" s="118">
        <v>0</v>
      </c>
      <c r="J62" s="118">
        <v>0</v>
      </c>
      <c r="K62" s="119">
        <v>0</v>
      </c>
      <c r="L62" s="120">
        <f t="shared" si="0"/>
        <v>0</v>
      </c>
    </row>
    <row r="63" spans="1:12" ht="12.75" x14ac:dyDescent="0.2">
      <c r="A63" s="115">
        <f t="shared" si="1"/>
        <v>54</v>
      </c>
      <c r="B63" s="116" t="s">
        <v>379</v>
      </c>
      <c r="C63" s="117">
        <v>0</v>
      </c>
      <c r="D63" s="118">
        <v>0</v>
      </c>
      <c r="E63" s="118">
        <v>0</v>
      </c>
      <c r="F63" s="118">
        <v>0</v>
      </c>
      <c r="G63" s="119">
        <v>0</v>
      </c>
      <c r="H63" s="117">
        <v>0</v>
      </c>
      <c r="I63" s="118">
        <v>0</v>
      </c>
      <c r="J63" s="118">
        <v>0</v>
      </c>
      <c r="K63" s="119">
        <v>0</v>
      </c>
      <c r="L63" s="120">
        <f t="shared" si="0"/>
        <v>0</v>
      </c>
    </row>
    <row r="64" spans="1:12" ht="12.75" x14ac:dyDescent="0.2">
      <c r="A64" s="115">
        <f t="shared" si="1"/>
        <v>55</v>
      </c>
      <c r="B64" s="116" t="s">
        <v>380</v>
      </c>
      <c r="C64" s="117">
        <v>0</v>
      </c>
      <c r="D64" s="118">
        <v>0</v>
      </c>
      <c r="E64" s="118">
        <v>0</v>
      </c>
      <c r="F64" s="118">
        <v>0</v>
      </c>
      <c r="G64" s="119">
        <v>0</v>
      </c>
      <c r="H64" s="117">
        <v>0</v>
      </c>
      <c r="I64" s="118">
        <v>0</v>
      </c>
      <c r="J64" s="118">
        <v>0</v>
      </c>
      <c r="K64" s="119">
        <v>0</v>
      </c>
      <c r="L64" s="120">
        <f t="shared" si="0"/>
        <v>0</v>
      </c>
    </row>
    <row r="65" spans="1:14" ht="12.75" x14ac:dyDescent="0.2">
      <c r="A65" s="115">
        <f t="shared" si="1"/>
        <v>56</v>
      </c>
      <c r="B65" s="116" t="s">
        <v>381</v>
      </c>
      <c r="C65" s="117">
        <v>0</v>
      </c>
      <c r="D65" s="118">
        <v>0</v>
      </c>
      <c r="E65" s="118">
        <v>0</v>
      </c>
      <c r="F65" s="118">
        <v>0</v>
      </c>
      <c r="G65" s="119">
        <v>0</v>
      </c>
      <c r="H65" s="117">
        <v>0</v>
      </c>
      <c r="I65" s="118">
        <v>0</v>
      </c>
      <c r="J65" s="118">
        <v>0</v>
      </c>
      <c r="K65" s="119">
        <v>0</v>
      </c>
      <c r="L65" s="120">
        <f t="shared" si="0"/>
        <v>0</v>
      </c>
    </row>
    <row r="66" spans="1:14" ht="12.75" x14ac:dyDescent="0.2">
      <c r="A66" s="115">
        <f t="shared" si="1"/>
        <v>57</v>
      </c>
      <c r="B66" s="116" t="s">
        <v>99</v>
      </c>
      <c r="C66" s="117">
        <v>0</v>
      </c>
      <c r="D66" s="118">
        <v>0</v>
      </c>
      <c r="E66" s="118">
        <v>1.183251627991865</v>
      </c>
      <c r="F66" s="118">
        <v>-0.37928993361787089</v>
      </c>
      <c r="G66" s="119">
        <v>-1.1318130573197791</v>
      </c>
      <c r="H66" s="117">
        <v>0.54096668755186383</v>
      </c>
      <c r="I66" s="118">
        <v>0</v>
      </c>
      <c r="J66" s="118">
        <v>0</v>
      </c>
      <c r="K66" s="119">
        <v>0</v>
      </c>
      <c r="L66" s="120">
        <f t="shared" si="0"/>
        <v>0.21311532460607885</v>
      </c>
    </row>
    <row r="67" spans="1:14" ht="12.75" x14ac:dyDescent="0.2">
      <c r="A67" s="115">
        <f t="shared" si="1"/>
        <v>58</v>
      </c>
      <c r="B67" s="116" t="s">
        <v>101</v>
      </c>
      <c r="C67" s="117">
        <v>0</v>
      </c>
      <c r="D67" s="118">
        <v>0</v>
      </c>
      <c r="E67" s="118">
        <v>962.66087769300418</v>
      </c>
      <c r="F67" s="118">
        <v>-1598.3459299272486</v>
      </c>
      <c r="G67" s="119">
        <v>-1583.8067692069374</v>
      </c>
      <c r="H67" s="117">
        <v>576.41388546524036</v>
      </c>
      <c r="I67" s="118">
        <v>0</v>
      </c>
      <c r="J67" s="118">
        <v>0</v>
      </c>
      <c r="K67" s="119">
        <v>0</v>
      </c>
      <c r="L67" s="120">
        <f t="shared" si="0"/>
        <v>-1643.0779359759415</v>
      </c>
    </row>
    <row r="68" spans="1:14" ht="12.75" x14ac:dyDescent="0.2">
      <c r="A68" s="115">
        <f t="shared" si="1"/>
        <v>59</v>
      </c>
      <c r="B68" s="116" t="s">
        <v>382</v>
      </c>
      <c r="C68" s="117">
        <v>0</v>
      </c>
      <c r="D68" s="118">
        <v>0</v>
      </c>
      <c r="E68" s="118">
        <v>0</v>
      </c>
      <c r="F68" s="118">
        <v>0</v>
      </c>
      <c r="G68" s="119">
        <v>0</v>
      </c>
      <c r="H68" s="117">
        <v>0</v>
      </c>
      <c r="I68" s="118">
        <v>0</v>
      </c>
      <c r="J68" s="118">
        <v>0</v>
      </c>
      <c r="K68" s="119">
        <v>0</v>
      </c>
      <c r="L68" s="120">
        <f t="shared" si="0"/>
        <v>0</v>
      </c>
    </row>
    <row r="69" spans="1:14" s="151" customFormat="1" ht="12.75" x14ac:dyDescent="0.2">
      <c r="A69" s="145">
        <f t="shared" si="1"/>
        <v>60</v>
      </c>
      <c r="B69" s="146" t="s">
        <v>383</v>
      </c>
      <c r="C69" s="147">
        <v>0</v>
      </c>
      <c r="D69" s="148">
        <v>0</v>
      </c>
      <c r="E69" s="148">
        <v>0</v>
      </c>
      <c r="F69" s="148">
        <v>0</v>
      </c>
      <c r="G69" s="149">
        <v>0</v>
      </c>
      <c r="H69" s="147">
        <v>0</v>
      </c>
      <c r="I69" s="148">
        <v>0</v>
      </c>
      <c r="J69" s="148">
        <v>0</v>
      </c>
      <c r="K69" s="149">
        <v>0</v>
      </c>
      <c r="L69" s="150">
        <f t="shared" si="0"/>
        <v>0</v>
      </c>
      <c r="N69" s="152"/>
    </row>
    <row r="70" spans="1:14" s="151" customFormat="1" ht="12.75" x14ac:dyDescent="0.2">
      <c r="A70" s="145">
        <f t="shared" si="1"/>
        <v>61</v>
      </c>
      <c r="B70" s="146" t="s">
        <v>384</v>
      </c>
      <c r="C70" s="147">
        <v>0</v>
      </c>
      <c r="D70" s="148">
        <v>0</v>
      </c>
      <c r="E70" s="148">
        <v>0</v>
      </c>
      <c r="F70" s="148">
        <v>0</v>
      </c>
      <c r="G70" s="149">
        <v>0</v>
      </c>
      <c r="H70" s="147">
        <v>-239400.26000000007</v>
      </c>
      <c r="I70" s="148">
        <v>0</v>
      </c>
      <c r="J70" s="148">
        <v>0</v>
      </c>
      <c r="K70" s="149">
        <v>0</v>
      </c>
      <c r="L70" s="150">
        <f t="shared" si="0"/>
        <v>-239400.26000000007</v>
      </c>
    </row>
    <row r="71" spans="1:14" ht="12.75" x14ac:dyDescent="0.2">
      <c r="A71" s="115">
        <f t="shared" si="1"/>
        <v>62</v>
      </c>
      <c r="B71" s="116" t="s">
        <v>385</v>
      </c>
      <c r="C71" s="117">
        <v>0</v>
      </c>
      <c r="D71" s="118">
        <v>0</v>
      </c>
      <c r="E71" s="118">
        <v>0</v>
      </c>
      <c r="F71" s="118">
        <v>0</v>
      </c>
      <c r="G71" s="119">
        <v>0</v>
      </c>
      <c r="H71" s="117">
        <v>231449.4899999997</v>
      </c>
      <c r="I71" s="118">
        <v>0</v>
      </c>
      <c r="J71" s="118">
        <v>0</v>
      </c>
      <c r="K71" s="119">
        <v>0</v>
      </c>
      <c r="L71" s="120">
        <f t="shared" si="0"/>
        <v>231449.4899999997</v>
      </c>
    </row>
    <row r="72" spans="1:14" ht="12.75" x14ac:dyDescent="0.2">
      <c r="A72" s="115">
        <f t="shared" si="1"/>
        <v>63</v>
      </c>
      <c r="B72" s="116" t="s">
        <v>102</v>
      </c>
      <c r="C72" s="117">
        <v>0</v>
      </c>
      <c r="D72" s="118">
        <v>0</v>
      </c>
      <c r="E72" s="118">
        <v>227.01348727013237</v>
      </c>
      <c r="F72" s="118">
        <v>-324.08328626407024</v>
      </c>
      <c r="G72" s="119">
        <v>-360.39119545393277</v>
      </c>
      <c r="H72" s="117">
        <v>504.55823854563528</v>
      </c>
      <c r="I72" s="118">
        <v>0</v>
      </c>
      <c r="J72" s="118">
        <v>0</v>
      </c>
      <c r="K72" s="119">
        <v>0</v>
      </c>
      <c r="L72" s="120">
        <f t="shared" si="0"/>
        <v>47.097244097764644</v>
      </c>
    </row>
    <row r="73" spans="1:14" ht="12.75" x14ac:dyDescent="0.2">
      <c r="A73" s="115">
        <f t="shared" si="1"/>
        <v>64</v>
      </c>
      <c r="B73" s="116" t="s">
        <v>103</v>
      </c>
      <c r="C73" s="117">
        <v>0</v>
      </c>
      <c r="D73" s="118">
        <v>0</v>
      </c>
      <c r="E73" s="118">
        <v>25.025491294606994</v>
      </c>
      <c r="F73" s="118">
        <v>-122.83247980712953</v>
      </c>
      <c r="G73" s="119">
        <v>-83.302902948008494</v>
      </c>
      <c r="H73" s="117">
        <v>22.497695612253903</v>
      </c>
      <c r="I73" s="118">
        <v>0</v>
      </c>
      <c r="J73" s="118">
        <v>0</v>
      </c>
      <c r="K73" s="119">
        <v>0</v>
      </c>
      <c r="L73" s="120">
        <f t="shared" si="0"/>
        <v>-158.61219584827714</v>
      </c>
      <c r="N73" s="144"/>
    </row>
    <row r="74" spans="1:14" ht="12.75" x14ac:dyDescent="0.2">
      <c r="A74" s="115">
        <f t="shared" si="1"/>
        <v>65</v>
      </c>
      <c r="B74" s="116" t="s">
        <v>104</v>
      </c>
      <c r="C74" s="117">
        <v>0</v>
      </c>
      <c r="D74" s="118">
        <v>0</v>
      </c>
      <c r="E74" s="118">
        <v>4.2191012485621489</v>
      </c>
      <c r="F74" s="118">
        <v>-8.2490691939576077</v>
      </c>
      <c r="G74" s="119">
        <v>-7.2353425003632417</v>
      </c>
      <c r="H74" s="117">
        <v>6.5314041885892822</v>
      </c>
      <c r="I74" s="118">
        <v>0</v>
      </c>
      <c r="J74" s="118">
        <v>0</v>
      </c>
      <c r="K74" s="119">
        <v>0</v>
      </c>
      <c r="L74" s="120">
        <f t="shared" si="0"/>
        <v>-4.7339062571694184</v>
      </c>
    </row>
    <row r="75" spans="1:14" ht="12.75" x14ac:dyDescent="0.2">
      <c r="A75" s="115">
        <f t="shared" ref="A75:A138" si="2">A74+1</f>
        <v>66</v>
      </c>
      <c r="B75" s="116" t="s">
        <v>105</v>
      </c>
      <c r="C75" s="117">
        <v>0</v>
      </c>
      <c r="D75" s="118">
        <v>0</v>
      </c>
      <c r="E75" s="118">
        <v>1120.6329938119754</v>
      </c>
      <c r="F75" s="118">
        <v>-1918.4646493409609</v>
      </c>
      <c r="G75" s="119">
        <v>-2037.5422100086146</v>
      </c>
      <c r="H75" s="117">
        <v>473.90718281272825</v>
      </c>
      <c r="I75" s="118">
        <v>0</v>
      </c>
      <c r="J75" s="118">
        <v>0</v>
      </c>
      <c r="K75" s="119">
        <v>0</v>
      </c>
      <c r="L75" s="120">
        <f t="shared" si="0"/>
        <v>-2361.466682724872</v>
      </c>
    </row>
    <row r="76" spans="1:14" ht="12.75" x14ac:dyDescent="0.2">
      <c r="A76" s="115">
        <f t="shared" si="2"/>
        <v>67</v>
      </c>
      <c r="B76" s="116" t="s">
        <v>106</v>
      </c>
      <c r="C76" s="117">
        <v>0</v>
      </c>
      <c r="D76" s="118">
        <v>0</v>
      </c>
      <c r="E76" s="118">
        <v>7.6580315983716645</v>
      </c>
      <c r="F76" s="118">
        <v>-5.6996289153251753</v>
      </c>
      <c r="G76" s="119">
        <v>3.5933733226978077</v>
      </c>
      <c r="H76" s="117">
        <v>-2.6019545516106635</v>
      </c>
      <c r="I76" s="118">
        <v>0</v>
      </c>
      <c r="J76" s="118">
        <v>0</v>
      </c>
      <c r="K76" s="119">
        <v>0</v>
      </c>
      <c r="L76" s="120">
        <f t="shared" si="0"/>
        <v>2.9498214541336334</v>
      </c>
    </row>
    <row r="77" spans="1:14" ht="12.75" x14ac:dyDescent="0.2">
      <c r="A77" s="115">
        <f t="shared" si="2"/>
        <v>68</v>
      </c>
      <c r="B77" s="116" t="s">
        <v>107</v>
      </c>
      <c r="C77" s="117">
        <v>0</v>
      </c>
      <c r="D77" s="118">
        <v>0</v>
      </c>
      <c r="E77" s="118">
        <v>7.1924069404508622</v>
      </c>
      <c r="F77" s="118">
        <v>-9.0093630488016849</v>
      </c>
      <c r="G77" s="119">
        <v>3.8105729538988951</v>
      </c>
      <c r="H77" s="117">
        <v>-1.2363053237931951</v>
      </c>
      <c r="I77" s="118">
        <v>0</v>
      </c>
      <c r="J77" s="118">
        <v>0</v>
      </c>
      <c r="K77" s="119">
        <v>0</v>
      </c>
      <c r="L77" s="120">
        <f t="shared" si="0"/>
        <v>0.75731152175487715</v>
      </c>
    </row>
    <row r="78" spans="1:14" ht="12.75" x14ac:dyDescent="0.2">
      <c r="A78" s="115">
        <f t="shared" si="2"/>
        <v>69</v>
      </c>
      <c r="B78" s="116" t="s">
        <v>108</v>
      </c>
      <c r="C78" s="117">
        <v>0</v>
      </c>
      <c r="D78" s="118">
        <v>0</v>
      </c>
      <c r="E78" s="118">
        <v>110.3942750825284</v>
      </c>
      <c r="F78" s="118">
        <v>-138.60148381296548</v>
      </c>
      <c r="G78" s="119">
        <v>-180.03903644496208</v>
      </c>
      <c r="H78" s="117">
        <v>210.63885814512994</v>
      </c>
      <c r="I78" s="118">
        <v>0</v>
      </c>
      <c r="J78" s="118">
        <v>0</v>
      </c>
      <c r="K78" s="119">
        <v>0</v>
      </c>
      <c r="L78" s="120">
        <f t="shared" ref="L78:L155" si="3">SUM(C78:K78)</f>
        <v>2.3926129697307772</v>
      </c>
    </row>
    <row r="79" spans="1:14" ht="12.75" x14ac:dyDescent="0.2">
      <c r="A79" s="115">
        <f t="shared" si="2"/>
        <v>70</v>
      </c>
      <c r="B79" s="116" t="s">
        <v>109</v>
      </c>
      <c r="C79" s="117">
        <v>0</v>
      </c>
      <c r="D79" s="118">
        <v>0</v>
      </c>
      <c r="E79" s="118">
        <v>232.43248628417567</v>
      </c>
      <c r="F79" s="118">
        <v>-397.41472873316155</v>
      </c>
      <c r="G79" s="119">
        <v>-398.39701392190204</v>
      </c>
      <c r="H79" s="117">
        <v>325.99593295796996</v>
      </c>
      <c r="I79" s="118">
        <v>0</v>
      </c>
      <c r="J79" s="118">
        <v>0</v>
      </c>
      <c r="K79" s="119">
        <v>0</v>
      </c>
      <c r="L79" s="120">
        <f t="shared" si="3"/>
        <v>-237.38332341291795</v>
      </c>
    </row>
    <row r="80" spans="1:14" ht="12.75" x14ac:dyDescent="0.2">
      <c r="A80" s="115">
        <f t="shared" si="2"/>
        <v>71</v>
      </c>
      <c r="B80" s="121" t="s">
        <v>110</v>
      </c>
      <c r="C80" s="117">
        <v>74180.707660000087</v>
      </c>
      <c r="D80" s="118">
        <v>0</v>
      </c>
      <c r="E80" s="118">
        <v>249.59339116081946</v>
      </c>
      <c r="F80" s="118">
        <v>-518.55753860532946</v>
      </c>
      <c r="G80" s="119">
        <v>-379.95025624420919</v>
      </c>
      <c r="H80" s="117">
        <v>357.88606492899368</v>
      </c>
      <c r="I80" s="118">
        <v>0</v>
      </c>
      <c r="J80" s="118">
        <v>0</v>
      </c>
      <c r="K80" s="119">
        <v>0</v>
      </c>
      <c r="L80" s="120">
        <f t="shared" si="3"/>
        <v>73889.679321240372</v>
      </c>
    </row>
    <row r="81" spans="1:12" ht="12.75" x14ac:dyDescent="0.2">
      <c r="A81" s="115">
        <f t="shared" si="2"/>
        <v>72</v>
      </c>
      <c r="B81" s="121" t="s">
        <v>111</v>
      </c>
      <c r="C81" s="117">
        <v>0</v>
      </c>
      <c r="D81" s="118">
        <v>0</v>
      </c>
      <c r="E81" s="118">
        <v>1.492521752922936</v>
      </c>
      <c r="F81" s="118">
        <v>-3.6467820659532757</v>
      </c>
      <c r="G81" s="119">
        <v>-3.1436142318245963</v>
      </c>
      <c r="H81" s="117">
        <v>0.59155548700200378</v>
      </c>
      <c r="I81" s="118">
        <v>0</v>
      </c>
      <c r="J81" s="118">
        <v>0</v>
      </c>
      <c r="K81" s="119">
        <v>0</v>
      </c>
      <c r="L81" s="120">
        <f t="shared" si="3"/>
        <v>-4.7063190578529328</v>
      </c>
    </row>
    <row r="82" spans="1:12" ht="12.75" x14ac:dyDescent="0.2">
      <c r="A82" s="115">
        <f t="shared" si="2"/>
        <v>73</v>
      </c>
      <c r="B82" s="116" t="s">
        <v>112</v>
      </c>
      <c r="C82" s="117">
        <v>0</v>
      </c>
      <c r="D82" s="118">
        <v>0</v>
      </c>
      <c r="E82" s="118">
        <v>6.5333462844142192</v>
      </c>
      <c r="F82" s="118">
        <v>-11.031139202016657</v>
      </c>
      <c r="G82" s="119">
        <v>-9.9985432863340673</v>
      </c>
      <c r="H82" s="117">
        <v>6.1704702906852997</v>
      </c>
      <c r="I82" s="118">
        <v>0</v>
      </c>
      <c r="J82" s="118">
        <v>0</v>
      </c>
      <c r="K82" s="119">
        <v>0</v>
      </c>
      <c r="L82" s="120">
        <f t="shared" si="3"/>
        <v>-8.3258659132512047</v>
      </c>
    </row>
    <row r="83" spans="1:12" ht="12.75" x14ac:dyDescent="0.2">
      <c r="A83" s="115">
        <f t="shared" si="2"/>
        <v>74</v>
      </c>
      <c r="B83" s="116" t="s">
        <v>113</v>
      </c>
      <c r="C83" s="117">
        <v>0</v>
      </c>
      <c r="D83" s="118">
        <v>0</v>
      </c>
      <c r="E83" s="118">
        <v>145.48748252668963</v>
      </c>
      <c r="F83" s="118">
        <v>-238.01979997478696</v>
      </c>
      <c r="G83" s="119">
        <v>-218.26540783599233</v>
      </c>
      <c r="H83" s="117">
        <v>305.13141035606202</v>
      </c>
      <c r="I83" s="118">
        <v>0</v>
      </c>
      <c r="J83" s="118">
        <v>0</v>
      </c>
      <c r="K83" s="119">
        <v>0</v>
      </c>
      <c r="L83" s="120">
        <f t="shared" si="3"/>
        <v>-5.6663149280276457</v>
      </c>
    </row>
    <row r="84" spans="1:12" ht="12.75" x14ac:dyDescent="0.2">
      <c r="A84" s="115">
        <f t="shared" si="2"/>
        <v>75</v>
      </c>
      <c r="B84" s="116" t="s">
        <v>114</v>
      </c>
      <c r="C84" s="117">
        <v>0</v>
      </c>
      <c r="D84" s="118">
        <v>0</v>
      </c>
      <c r="E84" s="118">
        <v>3.4105440827861333</v>
      </c>
      <c r="F84" s="118">
        <v>-4.1184116765668994</v>
      </c>
      <c r="G84" s="119">
        <v>-5.6929396443577502</v>
      </c>
      <c r="H84" s="117">
        <v>23.467318993654903</v>
      </c>
      <c r="I84" s="118">
        <v>0</v>
      </c>
      <c r="J84" s="118">
        <v>0</v>
      </c>
      <c r="K84" s="119">
        <v>0</v>
      </c>
      <c r="L84" s="120">
        <f t="shared" si="3"/>
        <v>17.066511755516387</v>
      </c>
    </row>
    <row r="85" spans="1:12" ht="12.75" x14ac:dyDescent="0.2">
      <c r="A85" s="115">
        <f t="shared" si="2"/>
        <v>76</v>
      </c>
      <c r="B85" s="116" t="s">
        <v>115</v>
      </c>
      <c r="C85" s="117">
        <v>0</v>
      </c>
      <c r="D85" s="118">
        <v>0</v>
      </c>
      <c r="E85" s="118">
        <v>53.618446764299179</v>
      </c>
      <c r="F85" s="118">
        <v>-76.219643207821065</v>
      </c>
      <c r="G85" s="119">
        <v>-79.580543375950654</v>
      </c>
      <c r="H85" s="117">
        <v>18.870590202955139</v>
      </c>
      <c r="I85" s="118">
        <v>0</v>
      </c>
      <c r="J85" s="118">
        <v>0</v>
      </c>
      <c r="K85" s="119">
        <v>0</v>
      </c>
      <c r="L85" s="120">
        <f t="shared" si="3"/>
        <v>-83.311149616517397</v>
      </c>
    </row>
    <row r="86" spans="1:12" ht="12.75" x14ac:dyDescent="0.2">
      <c r="A86" s="115">
        <f t="shared" si="2"/>
        <v>77</v>
      </c>
      <c r="B86" s="116" t="s">
        <v>116</v>
      </c>
      <c r="C86" s="117">
        <v>0</v>
      </c>
      <c r="D86" s="118">
        <v>0</v>
      </c>
      <c r="E86" s="118">
        <v>3.0922048554987867</v>
      </c>
      <c r="F86" s="118">
        <v>-7.9930934943965664</v>
      </c>
      <c r="G86" s="119">
        <v>-4.9258128929222549</v>
      </c>
      <c r="H86" s="117">
        <v>17.207644821911227</v>
      </c>
      <c r="I86" s="118">
        <v>0</v>
      </c>
      <c r="J86" s="118">
        <v>0</v>
      </c>
      <c r="K86" s="119">
        <v>0</v>
      </c>
      <c r="L86" s="120">
        <f t="shared" si="3"/>
        <v>7.3809432900911922</v>
      </c>
    </row>
    <row r="87" spans="1:12" ht="12.75" x14ac:dyDescent="0.2">
      <c r="A87" s="115">
        <f t="shared" si="2"/>
        <v>78</v>
      </c>
      <c r="B87" s="116" t="s">
        <v>117</v>
      </c>
      <c r="C87" s="117">
        <v>0</v>
      </c>
      <c r="D87" s="118">
        <v>0</v>
      </c>
      <c r="E87" s="118">
        <v>1.3653673029316629</v>
      </c>
      <c r="F87" s="118">
        <v>-2.8579522113036209</v>
      </c>
      <c r="G87" s="119">
        <v>-2.5850380502806005</v>
      </c>
      <c r="H87" s="117">
        <v>6.5000343814247881</v>
      </c>
      <c r="I87" s="118">
        <v>0</v>
      </c>
      <c r="J87" s="118">
        <v>0</v>
      </c>
      <c r="K87" s="119">
        <v>0</v>
      </c>
      <c r="L87" s="120">
        <f t="shared" si="3"/>
        <v>2.42241142277223</v>
      </c>
    </row>
    <row r="88" spans="1:12" ht="12.75" x14ac:dyDescent="0.2">
      <c r="A88" s="115">
        <f t="shared" si="2"/>
        <v>79</v>
      </c>
      <c r="B88" s="116" t="s">
        <v>119</v>
      </c>
      <c r="C88" s="117">
        <v>0</v>
      </c>
      <c r="D88" s="118">
        <v>0</v>
      </c>
      <c r="E88" s="118">
        <v>5.6275067736889639</v>
      </c>
      <c r="F88" s="118">
        <v>-16.160723990554565</v>
      </c>
      <c r="G88" s="119">
        <v>-10.601492231277412</v>
      </c>
      <c r="H88" s="117">
        <v>7.6868389256411653</v>
      </c>
      <c r="I88" s="118">
        <v>0</v>
      </c>
      <c r="J88" s="118">
        <v>0</v>
      </c>
      <c r="K88" s="119">
        <v>0</v>
      </c>
      <c r="L88" s="120">
        <f t="shared" si="3"/>
        <v>-13.447870522501848</v>
      </c>
    </row>
    <row r="89" spans="1:12" ht="12.75" x14ac:dyDescent="0.2">
      <c r="A89" s="115">
        <f t="shared" si="2"/>
        <v>80</v>
      </c>
      <c r="B89" s="116" t="s">
        <v>120</v>
      </c>
      <c r="C89" s="117">
        <v>0</v>
      </c>
      <c r="D89" s="118">
        <v>0</v>
      </c>
      <c r="E89" s="118">
        <v>5.9020595340379334</v>
      </c>
      <c r="F89" s="122">
        <v>-1.93036934203009</v>
      </c>
      <c r="G89" s="123">
        <v>-10.179435423209139</v>
      </c>
      <c r="H89" s="117">
        <v>79.885439209463115</v>
      </c>
      <c r="I89" s="122">
        <v>0</v>
      </c>
      <c r="J89" s="122">
        <v>0</v>
      </c>
      <c r="K89" s="123">
        <v>0</v>
      </c>
      <c r="L89" s="120">
        <f t="shared" si="3"/>
        <v>73.677693978261814</v>
      </c>
    </row>
    <row r="90" spans="1:12" ht="12.75" x14ac:dyDescent="0.2">
      <c r="A90" s="115">
        <f t="shared" si="2"/>
        <v>81</v>
      </c>
      <c r="B90" s="116" t="s">
        <v>121</v>
      </c>
      <c r="C90" s="117">
        <v>0</v>
      </c>
      <c r="D90" s="118">
        <v>0</v>
      </c>
      <c r="E90" s="118">
        <v>23.327879867618073</v>
      </c>
      <c r="F90" s="122">
        <v>-29.766920504799472</v>
      </c>
      <c r="G90" s="123">
        <v>14.408084350721751</v>
      </c>
      <c r="H90" s="117">
        <v>4.8881329157764553</v>
      </c>
      <c r="I90" s="122">
        <v>0</v>
      </c>
      <c r="J90" s="122">
        <v>0</v>
      </c>
      <c r="K90" s="123">
        <v>0</v>
      </c>
      <c r="L90" s="120">
        <f t="shared" si="3"/>
        <v>12.857176629316807</v>
      </c>
    </row>
    <row r="91" spans="1:12" ht="12.75" x14ac:dyDescent="0.2">
      <c r="A91" s="115">
        <f t="shared" si="2"/>
        <v>82</v>
      </c>
      <c r="B91" s="121" t="s">
        <v>122</v>
      </c>
      <c r="C91" s="117">
        <v>0</v>
      </c>
      <c r="D91" s="118">
        <v>0</v>
      </c>
      <c r="E91" s="118">
        <v>44.462833685934648</v>
      </c>
      <c r="F91" s="122">
        <v>-96.802452165607278</v>
      </c>
      <c r="G91" s="123">
        <v>-68.625951866879944</v>
      </c>
      <c r="H91" s="117">
        <v>31.019387760193823</v>
      </c>
      <c r="I91" s="122">
        <v>0</v>
      </c>
      <c r="J91" s="122">
        <v>0</v>
      </c>
      <c r="K91" s="123">
        <v>0</v>
      </c>
      <c r="L91" s="120">
        <f t="shared" si="3"/>
        <v>-89.946182586358745</v>
      </c>
    </row>
    <row r="92" spans="1:12" ht="12.75" x14ac:dyDescent="0.2">
      <c r="A92" s="115">
        <f t="shared" si="2"/>
        <v>83</v>
      </c>
      <c r="B92" s="121" t="s">
        <v>123</v>
      </c>
      <c r="C92" s="117">
        <v>0</v>
      </c>
      <c r="D92" s="118">
        <v>0</v>
      </c>
      <c r="E92" s="118">
        <v>1.8939529591548565</v>
      </c>
      <c r="F92" s="122">
        <v>-3.6442498349388464</v>
      </c>
      <c r="G92" s="123">
        <v>-3.0856472831936466</v>
      </c>
      <c r="H92" s="117">
        <v>2.0608352735589612</v>
      </c>
      <c r="I92" s="122">
        <v>0</v>
      </c>
      <c r="J92" s="122">
        <v>0</v>
      </c>
      <c r="K92" s="123">
        <v>0</v>
      </c>
      <c r="L92" s="120">
        <f t="shared" si="3"/>
        <v>-2.7751088854186747</v>
      </c>
    </row>
    <row r="93" spans="1:12" ht="12.75" x14ac:dyDescent="0.2">
      <c r="A93" s="115">
        <f t="shared" si="2"/>
        <v>84</v>
      </c>
      <c r="B93" s="121" t="s">
        <v>124</v>
      </c>
      <c r="C93" s="117">
        <v>0</v>
      </c>
      <c r="D93" s="118">
        <v>-39528.401400000097</v>
      </c>
      <c r="E93" s="118">
        <v>478.14704737867299</v>
      </c>
      <c r="F93" s="122">
        <v>-760.37927470191471</v>
      </c>
      <c r="G93" s="123">
        <v>-663.88886495727752</v>
      </c>
      <c r="H93" s="117">
        <v>1119.6111774908929</v>
      </c>
      <c r="I93" s="122">
        <v>0</v>
      </c>
      <c r="J93" s="122">
        <v>0</v>
      </c>
      <c r="K93" s="123">
        <v>0</v>
      </c>
      <c r="L93" s="120">
        <f t="shared" si="3"/>
        <v>-39354.911314789722</v>
      </c>
    </row>
    <row r="94" spans="1:12" ht="12.75" x14ac:dyDescent="0.2">
      <c r="A94" s="115">
        <f t="shared" si="2"/>
        <v>85</v>
      </c>
      <c r="B94" s="121" t="s">
        <v>125</v>
      </c>
      <c r="C94" s="117">
        <v>0</v>
      </c>
      <c r="D94" s="118">
        <v>0</v>
      </c>
      <c r="E94" s="118">
        <v>31.599657445089726</v>
      </c>
      <c r="F94" s="122">
        <v>-59.102471873463415</v>
      </c>
      <c r="G94" s="123">
        <v>-49.353400943911168</v>
      </c>
      <c r="H94" s="117">
        <v>32.780415889532271</v>
      </c>
      <c r="I94" s="122">
        <v>0</v>
      </c>
      <c r="J94" s="122">
        <v>0</v>
      </c>
      <c r="K94" s="123">
        <v>0</v>
      </c>
      <c r="L94" s="120">
        <f t="shared" si="3"/>
        <v>-44.075799482752579</v>
      </c>
    </row>
    <row r="95" spans="1:12" ht="12.75" x14ac:dyDescent="0.2">
      <c r="A95" s="115">
        <f t="shared" si="2"/>
        <v>86</v>
      </c>
      <c r="B95" s="121" t="s">
        <v>126</v>
      </c>
      <c r="C95" s="117">
        <v>0</v>
      </c>
      <c r="D95" s="118">
        <v>0</v>
      </c>
      <c r="E95" s="118">
        <v>3.3776735188001292</v>
      </c>
      <c r="F95" s="122">
        <v>-6.5322207424576417</v>
      </c>
      <c r="G95" s="123">
        <v>-5.5424085206997953</v>
      </c>
      <c r="H95" s="117">
        <v>4.6957709865406319</v>
      </c>
      <c r="I95" s="122">
        <v>0</v>
      </c>
      <c r="J95" s="122">
        <v>0</v>
      </c>
      <c r="K95" s="123">
        <v>0</v>
      </c>
      <c r="L95" s="120">
        <f t="shared" si="3"/>
        <v>-4.0011847578166755</v>
      </c>
    </row>
    <row r="96" spans="1:12" ht="12.75" x14ac:dyDescent="0.2">
      <c r="A96" s="115">
        <f t="shared" si="2"/>
        <v>87</v>
      </c>
      <c r="B96" s="121" t="s">
        <v>127</v>
      </c>
      <c r="C96" s="117">
        <v>0</v>
      </c>
      <c r="D96" s="118">
        <v>0</v>
      </c>
      <c r="E96" s="118">
        <v>1.8824907965789999E-3</v>
      </c>
      <c r="F96" s="122">
        <v>-5.60567194647E-4</v>
      </c>
      <c r="G96" s="123">
        <v>-4.8540609404290006E-3</v>
      </c>
      <c r="H96" s="117">
        <v>0</v>
      </c>
      <c r="I96" s="122">
        <v>0</v>
      </c>
      <c r="J96" s="122">
        <v>0</v>
      </c>
      <c r="K96" s="123">
        <v>0</v>
      </c>
      <c r="L96" s="120">
        <f t="shared" si="3"/>
        <v>-3.5321373384970007E-3</v>
      </c>
    </row>
    <row r="97" spans="1:12" ht="12.75" x14ac:dyDescent="0.2">
      <c r="A97" s="115">
        <f t="shared" si="2"/>
        <v>88</v>
      </c>
      <c r="B97" s="116" t="s">
        <v>128</v>
      </c>
      <c r="C97" s="117">
        <v>0</v>
      </c>
      <c r="D97" s="118">
        <v>0</v>
      </c>
      <c r="E97" s="118">
        <v>6.479057703605501</v>
      </c>
      <c r="F97" s="122">
        <v>-14.770507666945429</v>
      </c>
      <c r="G97" s="123">
        <v>-13.065929579482967</v>
      </c>
      <c r="H97" s="117">
        <v>1.6818611753882744</v>
      </c>
      <c r="I97" s="122">
        <v>0</v>
      </c>
      <c r="J97" s="122">
        <v>0</v>
      </c>
      <c r="K97" s="123">
        <v>0</v>
      </c>
      <c r="L97" s="120">
        <f t="shared" si="3"/>
        <v>-19.675518367434623</v>
      </c>
    </row>
    <row r="98" spans="1:12" ht="12.75" x14ac:dyDescent="0.2">
      <c r="A98" s="115">
        <f t="shared" si="2"/>
        <v>89</v>
      </c>
      <c r="B98" s="116" t="s">
        <v>130</v>
      </c>
      <c r="C98" s="117">
        <v>0</v>
      </c>
      <c r="D98" s="118">
        <v>0</v>
      </c>
      <c r="E98" s="118">
        <v>39.415744857742155</v>
      </c>
      <c r="F98" s="122">
        <v>-105.13229874355747</v>
      </c>
      <c r="G98" s="123">
        <v>-85.614982038441653</v>
      </c>
      <c r="H98" s="117">
        <v>21.576331192974756</v>
      </c>
      <c r="I98" s="122">
        <v>0</v>
      </c>
      <c r="J98" s="122">
        <v>0</v>
      </c>
      <c r="K98" s="123">
        <v>0</v>
      </c>
      <c r="L98" s="120">
        <f t="shared" si="3"/>
        <v>-129.75520473128222</v>
      </c>
    </row>
    <row r="99" spans="1:12" ht="12.75" x14ac:dyDescent="0.2">
      <c r="A99" s="115">
        <f t="shared" si="2"/>
        <v>90</v>
      </c>
      <c r="B99" s="116" t="s">
        <v>129</v>
      </c>
      <c r="C99" s="117">
        <v>0</v>
      </c>
      <c r="D99" s="118">
        <v>0</v>
      </c>
      <c r="E99" s="118">
        <v>4.9998290515106687</v>
      </c>
      <c r="F99" s="122">
        <v>-9.2481058715758415</v>
      </c>
      <c r="G99" s="123">
        <v>-8.5805886975882188</v>
      </c>
      <c r="H99" s="117">
        <v>5.7966084493508134</v>
      </c>
      <c r="I99" s="122">
        <v>0</v>
      </c>
      <c r="J99" s="122">
        <v>0</v>
      </c>
      <c r="K99" s="123">
        <v>0</v>
      </c>
      <c r="L99" s="120">
        <f t="shared" si="3"/>
        <v>-7.0322570683025774</v>
      </c>
    </row>
    <row r="100" spans="1:12" ht="12.75" x14ac:dyDescent="0.2">
      <c r="A100" s="115">
        <f t="shared" si="2"/>
        <v>91</v>
      </c>
      <c r="B100" s="116" t="s">
        <v>131</v>
      </c>
      <c r="C100" s="117">
        <v>0</v>
      </c>
      <c r="D100" s="118">
        <v>0</v>
      </c>
      <c r="E100" s="118">
        <v>6.7864462525502578</v>
      </c>
      <c r="F100" s="122">
        <v>-19.015826374068087</v>
      </c>
      <c r="G100" s="123">
        <v>-14.13235663614145</v>
      </c>
      <c r="H100" s="117">
        <v>1.4000769092179535</v>
      </c>
      <c r="I100" s="122">
        <v>0</v>
      </c>
      <c r="J100" s="122">
        <v>0</v>
      </c>
      <c r="K100" s="123">
        <v>0</v>
      </c>
      <c r="L100" s="120">
        <f t="shared" si="3"/>
        <v>-24.961659848441325</v>
      </c>
    </row>
    <row r="101" spans="1:12" ht="12.75" x14ac:dyDescent="0.2">
      <c r="A101" s="115">
        <f t="shared" si="2"/>
        <v>92</v>
      </c>
      <c r="B101" s="116" t="s">
        <v>132</v>
      </c>
      <c r="C101" s="117">
        <v>0</v>
      </c>
      <c r="D101" s="118">
        <v>0</v>
      </c>
      <c r="E101" s="118">
        <v>33.071336695106275</v>
      </c>
      <c r="F101" s="122">
        <v>-64.230154787363233</v>
      </c>
      <c r="G101" s="123">
        <v>-58.598501805681479</v>
      </c>
      <c r="H101" s="117">
        <v>36.518593661493931</v>
      </c>
      <c r="I101" s="122">
        <v>0</v>
      </c>
      <c r="J101" s="122">
        <v>0</v>
      </c>
      <c r="K101" s="123">
        <v>0</v>
      </c>
      <c r="L101" s="120">
        <f t="shared" si="3"/>
        <v>-53.238726236444499</v>
      </c>
    </row>
    <row r="102" spans="1:12" ht="12.75" x14ac:dyDescent="0.2">
      <c r="A102" s="115">
        <f t="shared" si="2"/>
        <v>93</v>
      </c>
      <c r="B102" s="116" t="s">
        <v>133</v>
      </c>
      <c r="C102" s="117">
        <v>0</v>
      </c>
      <c r="D102" s="118">
        <v>0</v>
      </c>
      <c r="E102" s="118">
        <v>23.742119977346871</v>
      </c>
      <c r="F102" s="122">
        <v>-38.693870042103036</v>
      </c>
      <c r="G102" s="123">
        <v>-36.87552376518493</v>
      </c>
      <c r="H102" s="117">
        <v>32.277120216342134</v>
      </c>
      <c r="I102" s="122">
        <v>0</v>
      </c>
      <c r="J102" s="122">
        <v>0</v>
      </c>
      <c r="K102" s="123">
        <v>0</v>
      </c>
      <c r="L102" s="120">
        <f t="shared" si="3"/>
        <v>-19.550153613598958</v>
      </c>
    </row>
    <row r="103" spans="1:12" ht="12.75" x14ac:dyDescent="0.2">
      <c r="A103" s="115">
        <f t="shared" si="2"/>
        <v>94</v>
      </c>
      <c r="B103" s="116" t="s">
        <v>134</v>
      </c>
      <c r="C103" s="117">
        <v>0</v>
      </c>
      <c r="D103" s="118">
        <v>0</v>
      </c>
      <c r="E103" s="118">
        <v>12.678651979875106</v>
      </c>
      <c r="F103" s="122">
        <v>-27.26012937636386</v>
      </c>
      <c r="G103" s="123">
        <v>-24.454862939441671</v>
      </c>
      <c r="H103" s="117">
        <v>23.418554083144038</v>
      </c>
      <c r="I103" s="122">
        <v>0</v>
      </c>
      <c r="J103" s="122">
        <v>0</v>
      </c>
      <c r="K103" s="123">
        <v>0</v>
      </c>
      <c r="L103" s="120">
        <f t="shared" si="3"/>
        <v>-15.617786252786388</v>
      </c>
    </row>
    <row r="104" spans="1:12" ht="12.75" x14ac:dyDescent="0.2">
      <c r="A104" s="115">
        <f t="shared" si="2"/>
        <v>95</v>
      </c>
      <c r="B104" s="116" t="s">
        <v>135</v>
      </c>
      <c r="C104" s="117">
        <v>0</v>
      </c>
      <c r="D104" s="118">
        <v>0</v>
      </c>
      <c r="E104" s="118">
        <v>0</v>
      </c>
      <c r="F104" s="122">
        <v>0</v>
      </c>
      <c r="G104" s="123">
        <v>0</v>
      </c>
      <c r="H104" s="117">
        <v>0</v>
      </c>
      <c r="I104" s="122">
        <v>0</v>
      </c>
      <c r="J104" s="122">
        <v>0</v>
      </c>
      <c r="K104" s="123">
        <v>0</v>
      </c>
      <c r="L104" s="120">
        <f t="shared" si="3"/>
        <v>0</v>
      </c>
    </row>
    <row r="105" spans="1:12" ht="12.75" x14ac:dyDescent="0.2">
      <c r="A105" s="115">
        <f t="shared" si="2"/>
        <v>96</v>
      </c>
      <c r="B105" s="116" t="s">
        <v>136</v>
      </c>
      <c r="C105" s="117">
        <v>0</v>
      </c>
      <c r="D105" s="118">
        <v>0</v>
      </c>
      <c r="E105" s="118">
        <v>0.83523589349198979</v>
      </c>
      <c r="F105" s="122">
        <v>-4.2636338660834889</v>
      </c>
      <c r="G105" s="123">
        <v>-3.1939354526974388</v>
      </c>
      <c r="H105" s="117">
        <v>7.9530510525817333E-2</v>
      </c>
      <c r="I105" s="122">
        <v>0</v>
      </c>
      <c r="J105" s="122">
        <v>0</v>
      </c>
      <c r="K105" s="123">
        <v>0</v>
      </c>
      <c r="L105" s="120">
        <f t="shared" si="3"/>
        <v>-6.5428029147631204</v>
      </c>
    </row>
    <row r="106" spans="1:12" ht="12.75" x14ac:dyDescent="0.2">
      <c r="A106" s="115">
        <f t="shared" si="2"/>
        <v>97</v>
      </c>
      <c r="B106" s="116" t="s">
        <v>137</v>
      </c>
      <c r="C106" s="117">
        <v>0</v>
      </c>
      <c r="D106" s="118">
        <v>0</v>
      </c>
      <c r="E106" s="118">
        <v>6.5482161857279859</v>
      </c>
      <c r="F106" s="122">
        <v>-3.9600901505609198</v>
      </c>
      <c r="G106" s="123">
        <v>-3.9312251129026015</v>
      </c>
      <c r="H106" s="117">
        <v>0</v>
      </c>
      <c r="I106" s="122">
        <v>0</v>
      </c>
      <c r="J106" s="122">
        <v>0</v>
      </c>
      <c r="K106" s="123">
        <v>0</v>
      </c>
      <c r="L106" s="120">
        <f t="shared" si="3"/>
        <v>-1.3430990777355354</v>
      </c>
    </row>
    <row r="107" spans="1:12" ht="12.75" x14ac:dyDescent="0.2">
      <c r="A107" s="115">
        <f t="shared" si="2"/>
        <v>98</v>
      </c>
      <c r="B107" s="116" t="s">
        <v>138</v>
      </c>
      <c r="C107" s="117">
        <v>0</v>
      </c>
      <c r="D107" s="118">
        <v>0</v>
      </c>
      <c r="E107" s="118">
        <v>5.7587502898074723</v>
      </c>
      <c r="F107" s="122">
        <v>-21.135692099802348</v>
      </c>
      <c r="G107" s="123">
        <v>-20.393162925853627</v>
      </c>
      <c r="H107" s="117">
        <v>-2.9619735050888782</v>
      </c>
      <c r="I107" s="122">
        <v>0</v>
      </c>
      <c r="J107" s="122">
        <v>0</v>
      </c>
      <c r="K107" s="123">
        <v>0</v>
      </c>
      <c r="L107" s="120">
        <f t="shared" si="3"/>
        <v>-38.732078240937383</v>
      </c>
    </row>
    <row r="108" spans="1:12" ht="12.75" x14ac:dyDescent="0.2">
      <c r="A108" s="115">
        <f t="shared" si="2"/>
        <v>99</v>
      </c>
      <c r="B108" s="116" t="s">
        <v>139</v>
      </c>
      <c r="C108" s="117">
        <v>0</v>
      </c>
      <c r="D108" s="118">
        <v>0</v>
      </c>
      <c r="E108" s="118">
        <v>4.3663401546235949</v>
      </c>
      <c r="F108" s="122">
        <v>-10.307892925841657</v>
      </c>
      <c r="G108" s="123">
        <v>-8.5636813905520732</v>
      </c>
      <c r="H108" s="117">
        <v>7.3160095373577336</v>
      </c>
      <c r="I108" s="122">
        <v>0</v>
      </c>
      <c r="J108" s="122">
        <v>0</v>
      </c>
      <c r="K108" s="123">
        <v>0</v>
      </c>
      <c r="L108" s="120">
        <f t="shared" si="3"/>
        <v>-7.1892246244124012</v>
      </c>
    </row>
    <row r="109" spans="1:12" ht="12.75" x14ac:dyDescent="0.2">
      <c r="A109" s="115">
        <f t="shared" si="2"/>
        <v>100</v>
      </c>
      <c r="B109" s="116" t="s">
        <v>140</v>
      </c>
      <c r="C109" s="117">
        <v>0</v>
      </c>
      <c r="D109" s="118">
        <v>0</v>
      </c>
      <c r="E109" s="118">
        <v>18.41601919825376</v>
      </c>
      <c r="F109" s="122">
        <v>-34.832297952280904</v>
      </c>
      <c r="G109" s="123">
        <v>-33.772026452060622</v>
      </c>
      <c r="H109" s="117">
        <v>17.03793330807828</v>
      </c>
      <c r="I109" s="122">
        <v>0</v>
      </c>
      <c r="J109" s="122">
        <v>0</v>
      </c>
      <c r="K109" s="123">
        <v>0</v>
      </c>
      <c r="L109" s="120">
        <f t="shared" si="3"/>
        <v>-33.150371898009482</v>
      </c>
    </row>
    <row r="110" spans="1:12" ht="12.75" x14ac:dyDescent="0.2">
      <c r="A110" s="115">
        <f t="shared" si="2"/>
        <v>101</v>
      </c>
      <c r="B110" s="116" t="s">
        <v>141</v>
      </c>
      <c r="C110" s="117">
        <v>0</v>
      </c>
      <c r="D110" s="118">
        <v>0</v>
      </c>
      <c r="E110" s="118">
        <v>0</v>
      </c>
      <c r="F110" s="122">
        <v>0</v>
      </c>
      <c r="G110" s="123">
        <v>0</v>
      </c>
      <c r="H110" s="117">
        <v>86.903490566262363</v>
      </c>
      <c r="I110" s="122">
        <v>0</v>
      </c>
      <c r="J110" s="122">
        <v>0</v>
      </c>
      <c r="K110" s="123">
        <v>0</v>
      </c>
      <c r="L110" s="120">
        <f t="shared" si="3"/>
        <v>86.903490566262363</v>
      </c>
    </row>
    <row r="111" spans="1:12" ht="12.75" x14ac:dyDescent="0.2">
      <c r="A111" s="115">
        <f t="shared" si="2"/>
        <v>102</v>
      </c>
      <c r="B111" s="116" t="s">
        <v>142</v>
      </c>
      <c r="C111" s="117">
        <v>0</v>
      </c>
      <c r="D111" s="118">
        <v>0</v>
      </c>
      <c r="E111" s="118">
        <v>0.118411618375657</v>
      </c>
      <c r="F111" s="122">
        <v>0</v>
      </c>
      <c r="G111" s="123">
        <v>-7.8393817183355002E-2</v>
      </c>
      <c r="H111" s="117">
        <v>67.483963658712938</v>
      </c>
      <c r="I111" s="122">
        <v>0</v>
      </c>
      <c r="J111" s="122">
        <v>0</v>
      </c>
      <c r="K111" s="123">
        <v>0</v>
      </c>
      <c r="L111" s="120">
        <f t="shared" si="3"/>
        <v>67.523981459905244</v>
      </c>
    </row>
    <row r="112" spans="1:12" ht="12.75" x14ac:dyDescent="0.2">
      <c r="A112" s="115">
        <f t="shared" si="2"/>
        <v>103</v>
      </c>
      <c r="B112" s="116" t="s">
        <v>144</v>
      </c>
      <c r="C112" s="117">
        <v>0</v>
      </c>
      <c r="D112" s="118">
        <v>0</v>
      </c>
      <c r="E112" s="118">
        <v>-1.2871401644261502</v>
      </c>
      <c r="F112" s="122">
        <v>-2.2066609851699998E-4</v>
      </c>
      <c r="G112" s="123">
        <v>0</v>
      </c>
      <c r="H112" s="117">
        <v>-79.143030435846825</v>
      </c>
      <c r="I112" s="122">
        <v>0</v>
      </c>
      <c r="J112" s="122">
        <v>0</v>
      </c>
      <c r="K112" s="123">
        <v>0</v>
      </c>
      <c r="L112" s="120">
        <f t="shared" si="3"/>
        <v>-80.430391266371487</v>
      </c>
    </row>
    <row r="113" spans="1:12" ht="12.75" x14ac:dyDescent="0.2">
      <c r="A113" s="115">
        <f t="shared" si="2"/>
        <v>104</v>
      </c>
      <c r="B113" s="116" t="s">
        <v>143</v>
      </c>
      <c r="C113" s="117">
        <v>0</v>
      </c>
      <c r="D113" s="118">
        <v>0</v>
      </c>
      <c r="E113" s="118">
        <v>0</v>
      </c>
      <c r="F113" s="122">
        <v>0</v>
      </c>
      <c r="G113" s="123">
        <v>0</v>
      </c>
      <c r="H113" s="117">
        <v>-81.508988281907676</v>
      </c>
      <c r="I113" s="122">
        <v>0</v>
      </c>
      <c r="J113" s="122">
        <v>0</v>
      </c>
      <c r="K113" s="123">
        <v>0</v>
      </c>
      <c r="L113" s="120">
        <f t="shared" si="3"/>
        <v>-81.508988281907676</v>
      </c>
    </row>
    <row r="114" spans="1:12" ht="12.75" x14ac:dyDescent="0.2">
      <c r="A114" s="115">
        <f t="shared" si="2"/>
        <v>105</v>
      </c>
      <c r="B114" s="116" t="s">
        <v>145</v>
      </c>
      <c r="C114" s="117">
        <v>0</v>
      </c>
      <c r="D114" s="118">
        <v>0</v>
      </c>
      <c r="E114" s="118">
        <v>21.338461673078978</v>
      </c>
      <c r="F114" s="122">
        <v>-13.852894384346737</v>
      </c>
      <c r="G114" s="123">
        <v>9.0364642524956942</v>
      </c>
      <c r="H114" s="117">
        <v>-21.299087029235054</v>
      </c>
      <c r="I114" s="122">
        <v>0</v>
      </c>
      <c r="J114" s="122">
        <v>0</v>
      </c>
      <c r="K114" s="123">
        <v>0</v>
      </c>
      <c r="L114" s="120">
        <f t="shared" si="3"/>
        <v>-4.7770554880071181</v>
      </c>
    </row>
    <row r="115" spans="1:12" ht="12.75" x14ac:dyDescent="0.2">
      <c r="A115" s="115">
        <f t="shared" si="2"/>
        <v>106</v>
      </c>
      <c r="B115" s="116" t="s">
        <v>146</v>
      </c>
      <c r="C115" s="117">
        <v>0</v>
      </c>
      <c r="D115" s="118">
        <v>0</v>
      </c>
      <c r="E115" s="118">
        <v>67.695683003753558</v>
      </c>
      <c r="F115" s="122">
        <v>-47.451824937569832</v>
      </c>
      <c r="G115" s="123">
        <v>27.486206599881186</v>
      </c>
      <c r="H115" s="117">
        <v>1.2874414714035818</v>
      </c>
      <c r="I115" s="122">
        <v>0</v>
      </c>
      <c r="J115" s="122">
        <v>0</v>
      </c>
      <c r="K115" s="123">
        <v>0</v>
      </c>
      <c r="L115" s="120">
        <f t="shared" si="3"/>
        <v>49.017506137468494</v>
      </c>
    </row>
    <row r="116" spans="1:12" ht="12.75" x14ac:dyDescent="0.2">
      <c r="A116" s="115">
        <f t="shared" si="2"/>
        <v>107</v>
      </c>
      <c r="B116" s="116" t="s">
        <v>147</v>
      </c>
      <c r="C116" s="117">
        <v>0</v>
      </c>
      <c r="D116" s="118">
        <v>0</v>
      </c>
      <c r="E116" s="118">
        <v>4.8158979835478553</v>
      </c>
      <c r="F116" s="122">
        <v>-4.4189560714524339</v>
      </c>
      <c r="G116" s="123">
        <v>2.7222289756928522</v>
      </c>
      <c r="H116" s="117">
        <v>-5.6754211478675431</v>
      </c>
      <c r="I116" s="122">
        <v>0</v>
      </c>
      <c r="J116" s="122">
        <v>0</v>
      </c>
      <c r="K116" s="123">
        <v>0</v>
      </c>
      <c r="L116" s="120">
        <f t="shared" si="3"/>
        <v>-2.5562502600792696</v>
      </c>
    </row>
    <row r="117" spans="1:12" ht="12.75" x14ac:dyDescent="0.2">
      <c r="A117" s="115">
        <f t="shared" si="2"/>
        <v>108</v>
      </c>
      <c r="B117" s="116" t="s">
        <v>149</v>
      </c>
      <c r="C117" s="117">
        <v>0</v>
      </c>
      <c r="D117" s="118">
        <v>0</v>
      </c>
      <c r="E117" s="118">
        <v>41.229440137048478</v>
      </c>
      <c r="F117" s="122">
        <v>-83.727983220541375</v>
      </c>
      <c r="G117" s="123">
        <v>-70.057946088789009</v>
      </c>
      <c r="H117" s="117">
        <v>58.929920053587686</v>
      </c>
      <c r="I117" s="122">
        <v>0</v>
      </c>
      <c r="J117" s="122">
        <v>0</v>
      </c>
      <c r="K117" s="123">
        <v>0</v>
      </c>
      <c r="L117" s="120">
        <f t="shared" si="3"/>
        <v>-53.626569118694228</v>
      </c>
    </row>
    <row r="118" spans="1:12" ht="12.75" x14ac:dyDescent="0.2">
      <c r="A118" s="115">
        <f t="shared" si="2"/>
        <v>109</v>
      </c>
      <c r="B118" s="121" t="s">
        <v>148</v>
      </c>
      <c r="C118" s="124">
        <v>0</v>
      </c>
      <c r="D118" s="122">
        <v>0</v>
      </c>
      <c r="E118" s="122">
        <v>26.3251907592708</v>
      </c>
      <c r="F118" s="122">
        <v>-39.136583648913259</v>
      </c>
      <c r="G118" s="123">
        <v>19.875175964153907</v>
      </c>
      <c r="H118" s="124">
        <v>-34.659500691192491</v>
      </c>
      <c r="I118" s="122">
        <v>0</v>
      </c>
      <c r="J118" s="122">
        <v>0</v>
      </c>
      <c r="K118" s="123">
        <v>0</v>
      </c>
      <c r="L118" s="125">
        <f t="shared" si="3"/>
        <v>-27.595717616681043</v>
      </c>
    </row>
    <row r="119" spans="1:12" ht="12.75" x14ac:dyDescent="0.2">
      <c r="A119" s="115">
        <f t="shared" si="2"/>
        <v>110</v>
      </c>
      <c r="B119" s="121" t="s">
        <v>150</v>
      </c>
      <c r="C119" s="124">
        <v>0</v>
      </c>
      <c r="D119" s="122">
        <v>0</v>
      </c>
      <c r="E119" s="122">
        <v>16.068835579371882</v>
      </c>
      <c r="F119" s="122">
        <v>-65.453061967106493</v>
      </c>
      <c r="G119" s="123">
        <v>-44.759111513428579</v>
      </c>
      <c r="H119" s="124">
        <v>39.255957004672766</v>
      </c>
      <c r="I119" s="122">
        <v>0</v>
      </c>
      <c r="J119" s="122">
        <v>0</v>
      </c>
      <c r="K119" s="123">
        <v>0</v>
      </c>
      <c r="L119" s="125">
        <f t="shared" si="3"/>
        <v>-54.887380896490427</v>
      </c>
    </row>
    <row r="120" spans="1:12" ht="12.75" x14ac:dyDescent="0.2">
      <c r="A120" s="115">
        <f t="shared" si="2"/>
        <v>111</v>
      </c>
      <c r="B120" s="121" t="s">
        <v>151</v>
      </c>
      <c r="C120" s="124">
        <v>0</v>
      </c>
      <c r="D120" s="122">
        <v>0</v>
      </c>
      <c r="E120" s="122">
        <v>1399.6081852104905</v>
      </c>
      <c r="F120" s="122">
        <v>-1502.4144039467753</v>
      </c>
      <c r="G120" s="123">
        <v>522.66990269267615</v>
      </c>
      <c r="H120" s="124">
        <v>-449.65394186438203</v>
      </c>
      <c r="I120" s="122">
        <v>0</v>
      </c>
      <c r="J120" s="122">
        <v>0</v>
      </c>
      <c r="K120" s="123">
        <v>0</v>
      </c>
      <c r="L120" s="125">
        <f t="shared" si="3"/>
        <v>-29.790257907990679</v>
      </c>
    </row>
    <row r="121" spans="1:12" ht="12.75" x14ac:dyDescent="0.2">
      <c r="A121" s="115">
        <f t="shared" si="2"/>
        <v>112</v>
      </c>
      <c r="B121" s="121" t="s">
        <v>152</v>
      </c>
      <c r="C121" s="124">
        <v>-135.72</v>
      </c>
      <c r="D121" s="122">
        <v>-122921.3819000003</v>
      </c>
      <c r="E121" s="122">
        <v>2229.4397591298334</v>
      </c>
      <c r="F121" s="122">
        <v>-3477.9664485192388</v>
      </c>
      <c r="G121" s="123">
        <v>-3523.1735532961043</v>
      </c>
      <c r="H121" s="124">
        <v>2223.332016640315</v>
      </c>
      <c r="I121" s="122">
        <v>0</v>
      </c>
      <c r="J121" s="122">
        <v>0</v>
      </c>
      <c r="K121" s="123">
        <v>0</v>
      </c>
      <c r="L121" s="125">
        <f t="shared" si="3"/>
        <v>-125605.47012604549</v>
      </c>
    </row>
    <row r="122" spans="1:12" ht="12.75" x14ac:dyDescent="0.2">
      <c r="A122" s="115">
        <f t="shared" si="2"/>
        <v>113</v>
      </c>
      <c r="B122" s="121" t="s">
        <v>153</v>
      </c>
      <c r="C122" s="124">
        <v>0</v>
      </c>
      <c r="D122" s="122">
        <v>0</v>
      </c>
      <c r="E122" s="122">
        <v>7.9134689351083187</v>
      </c>
      <c r="F122" s="122">
        <v>-12.408753327411702</v>
      </c>
      <c r="G122" s="123">
        <v>-12.621164015532788</v>
      </c>
      <c r="H122" s="124">
        <v>10.792251717728353</v>
      </c>
      <c r="I122" s="122">
        <v>0</v>
      </c>
      <c r="J122" s="122">
        <v>0</v>
      </c>
      <c r="K122" s="123">
        <v>0</v>
      </c>
      <c r="L122" s="125">
        <f t="shared" si="3"/>
        <v>-6.3241966901078168</v>
      </c>
    </row>
    <row r="123" spans="1:12" ht="12.75" x14ac:dyDescent="0.2">
      <c r="A123" s="115">
        <f t="shared" si="2"/>
        <v>114</v>
      </c>
      <c r="B123" s="121" t="s">
        <v>154</v>
      </c>
      <c r="C123" s="124">
        <v>0</v>
      </c>
      <c r="D123" s="122">
        <v>0</v>
      </c>
      <c r="E123" s="122">
        <v>0.11992532724815601</v>
      </c>
      <c r="F123" s="122">
        <v>-3.4857031584950002</v>
      </c>
      <c r="G123" s="123">
        <v>-9.8405294685038598</v>
      </c>
      <c r="H123" s="124">
        <v>31.346656218847702</v>
      </c>
      <c r="I123" s="122">
        <v>0</v>
      </c>
      <c r="J123" s="122">
        <v>0</v>
      </c>
      <c r="K123" s="123">
        <v>0</v>
      </c>
      <c r="L123" s="125">
        <f t="shared" si="3"/>
        <v>18.140348919096997</v>
      </c>
    </row>
    <row r="124" spans="1:12" ht="12.75" x14ac:dyDescent="0.2">
      <c r="A124" s="115">
        <f t="shared" si="2"/>
        <v>115</v>
      </c>
      <c r="B124" s="121" t="s">
        <v>155</v>
      </c>
      <c r="C124" s="124">
        <v>0</v>
      </c>
      <c r="D124" s="122">
        <v>0</v>
      </c>
      <c r="E124" s="122">
        <v>409.93355773471313</v>
      </c>
      <c r="F124" s="122">
        <v>-466.50040074412789</v>
      </c>
      <c r="G124" s="123">
        <v>181.37488545542129</v>
      </c>
      <c r="H124" s="124">
        <v>-169.3200165093956</v>
      </c>
      <c r="I124" s="122">
        <v>0</v>
      </c>
      <c r="J124" s="122">
        <v>0</v>
      </c>
      <c r="K124" s="123">
        <v>0</v>
      </c>
      <c r="L124" s="125">
        <f t="shared" si="3"/>
        <v>-44.511974063389061</v>
      </c>
    </row>
    <row r="125" spans="1:12" ht="12.75" x14ac:dyDescent="0.2">
      <c r="A125" s="115">
        <f t="shared" si="2"/>
        <v>116</v>
      </c>
      <c r="B125" s="121" t="s">
        <v>156</v>
      </c>
      <c r="C125" s="124">
        <v>1830616.2024500016</v>
      </c>
      <c r="D125" s="122">
        <v>0</v>
      </c>
      <c r="E125" s="122">
        <v>6.3462196629481014</v>
      </c>
      <c r="F125" s="122">
        <v>-88.234759882184164</v>
      </c>
      <c r="G125" s="123">
        <v>-31.971352443457302</v>
      </c>
      <c r="H125" s="124">
        <v>-80.731391498835336</v>
      </c>
      <c r="I125" s="122">
        <v>0</v>
      </c>
      <c r="J125" s="122">
        <v>0</v>
      </c>
      <c r="K125" s="123">
        <v>0</v>
      </c>
      <c r="L125" s="125">
        <f t="shared" si="3"/>
        <v>1830421.6111658402</v>
      </c>
    </row>
    <row r="126" spans="1:12" ht="12.75" x14ac:dyDescent="0.2">
      <c r="A126" s="115">
        <f t="shared" si="2"/>
        <v>117</v>
      </c>
      <c r="B126" s="121" t="s">
        <v>157</v>
      </c>
      <c r="C126" s="124">
        <v>0</v>
      </c>
      <c r="D126" s="122">
        <v>0</v>
      </c>
      <c r="E126" s="122">
        <v>2.5067436290322225</v>
      </c>
      <c r="F126" s="122">
        <v>-4.6055357117993339</v>
      </c>
      <c r="G126" s="123">
        <v>-4.3471618388902202</v>
      </c>
      <c r="H126" s="124">
        <v>3.6394994579798059</v>
      </c>
      <c r="I126" s="122">
        <v>0</v>
      </c>
      <c r="J126" s="122">
        <v>0</v>
      </c>
      <c r="K126" s="123">
        <v>0</v>
      </c>
      <c r="L126" s="125">
        <f t="shared" si="3"/>
        <v>-2.8064544636775253</v>
      </c>
    </row>
    <row r="127" spans="1:12" ht="12.75" x14ac:dyDescent="0.2">
      <c r="A127" s="115">
        <f t="shared" si="2"/>
        <v>118</v>
      </c>
      <c r="B127" s="121" t="s">
        <v>158</v>
      </c>
      <c r="C127" s="124">
        <v>0</v>
      </c>
      <c r="D127" s="122">
        <v>0</v>
      </c>
      <c r="E127" s="122">
        <v>131.35989644534965</v>
      </c>
      <c r="F127" s="122">
        <v>-67.789872562056715</v>
      </c>
      <c r="G127" s="123">
        <v>-140.51386588413848</v>
      </c>
      <c r="H127" s="124">
        <v>389.06460359776372</v>
      </c>
      <c r="I127" s="122">
        <v>0</v>
      </c>
      <c r="J127" s="122">
        <v>0</v>
      </c>
      <c r="K127" s="123">
        <v>0</v>
      </c>
      <c r="L127" s="125">
        <f t="shared" si="3"/>
        <v>312.12076159691816</v>
      </c>
    </row>
    <row r="128" spans="1:12" ht="12.75" x14ac:dyDescent="0.2">
      <c r="A128" s="115">
        <f t="shared" si="2"/>
        <v>119</v>
      </c>
      <c r="B128" s="121" t="s">
        <v>159</v>
      </c>
      <c r="C128" s="124">
        <v>0</v>
      </c>
      <c r="D128" s="122">
        <v>0</v>
      </c>
      <c r="E128" s="122">
        <v>7.0918469835648468</v>
      </c>
      <c r="F128" s="122">
        <v>-11.937662090816028</v>
      </c>
      <c r="G128" s="123">
        <v>-9.2814872616413631</v>
      </c>
      <c r="H128" s="124">
        <v>9.0188539985813883</v>
      </c>
      <c r="I128" s="122">
        <v>0</v>
      </c>
      <c r="J128" s="122">
        <v>0</v>
      </c>
      <c r="K128" s="123">
        <v>0</v>
      </c>
      <c r="L128" s="125">
        <f t="shared" si="3"/>
        <v>-5.1084483703111552</v>
      </c>
    </row>
    <row r="129" spans="1:12" ht="12.75" x14ac:dyDescent="0.2">
      <c r="A129" s="115">
        <f t="shared" si="2"/>
        <v>120</v>
      </c>
      <c r="B129" s="121" t="s">
        <v>160</v>
      </c>
      <c r="C129" s="124">
        <v>0</v>
      </c>
      <c r="D129" s="122">
        <v>0</v>
      </c>
      <c r="E129" s="122">
        <v>204.81451415953779</v>
      </c>
      <c r="F129" s="122">
        <v>-465.38081362317689</v>
      </c>
      <c r="G129" s="123">
        <v>-329.48126609177206</v>
      </c>
      <c r="H129" s="124">
        <v>414.80269402761519</v>
      </c>
      <c r="I129" s="122">
        <v>0</v>
      </c>
      <c r="J129" s="122">
        <v>0</v>
      </c>
      <c r="K129" s="123">
        <v>0</v>
      </c>
      <c r="L129" s="125">
        <f t="shared" si="3"/>
        <v>-175.24487152779602</v>
      </c>
    </row>
    <row r="130" spans="1:12" ht="12.75" x14ac:dyDescent="0.2">
      <c r="A130" s="115">
        <f t="shared" si="2"/>
        <v>121</v>
      </c>
      <c r="B130" s="121" t="s">
        <v>161</v>
      </c>
      <c r="C130" s="124">
        <v>0</v>
      </c>
      <c r="D130" s="122">
        <v>0</v>
      </c>
      <c r="E130" s="122">
        <v>5.5384969762367113</v>
      </c>
      <c r="F130" s="122">
        <v>-87.147299896380375</v>
      </c>
      <c r="G130" s="123">
        <v>-46.213900796946618</v>
      </c>
      <c r="H130" s="124">
        <v>1.8220499571849387</v>
      </c>
      <c r="I130" s="122">
        <v>0</v>
      </c>
      <c r="J130" s="122">
        <v>0</v>
      </c>
      <c r="K130" s="123">
        <v>0</v>
      </c>
      <c r="L130" s="125">
        <f t="shared" si="3"/>
        <v>-126.00065375990533</v>
      </c>
    </row>
    <row r="131" spans="1:12" ht="12.75" x14ac:dyDescent="0.2">
      <c r="A131" s="115">
        <f t="shared" si="2"/>
        <v>122</v>
      </c>
      <c r="B131" s="121" t="s">
        <v>162</v>
      </c>
      <c r="C131" s="124">
        <v>0</v>
      </c>
      <c r="D131" s="122">
        <v>0</v>
      </c>
      <c r="E131" s="122">
        <v>12.147576204528892</v>
      </c>
      <c r="F131" s="122">
        <v>-240.18081237318501</v>
      </c>
      <c r="G131" s="123">
        <v>-113.21910480037171</v>
      </c>
      <c r="H131" s="124">
        <v>253.52435852303341</v>
      </c>
      <c r="I131" s="122">
        <v>0</v>
      </c>
      <c r="J131" s="122">
        <v>0</v>
      </c>
      <c r="K131" s="123">
        <v>0</v>
      </c>
      <c r="L131" s="125">
        <f t="shared" si="3"/>
        <v>-87.727982445994428</v>
      </c>
    </row>
    <row r="132" spans="1:12" ht="12.75" x14ac:dyDescent="0.2">
      <c r="A132" s="115">
        <f t="shared" si="2"/>
        <v>123</v>
      </c>
      <c r="B132" s="121" t="s">
        <v>163</v>
      </c>
      <c r="C132" s="124">
        <v>0</v>
      </c>
      <c r="D132" s="122">
        <v>0</v>
      </c>
      <c r="E132" s="122">
        <v>75.423774714079627</v>
      </c>
      <c r="F132" s="122">
        <v>-145.27629464858202</v>
      </c>
      <c r="G132" s="123">
        <v>-132.59684309566015</v>
      </c>
      <c r="H132" s="124">
        <v>56.667431584415056</v>
      </c>
      <c r="I132" s="122">
        <v>0</v>
      </c>
      <c r="J132" s="122">
        <v>0</v>
      </c>
      <c r="K132" s="123">
        <v>0</v>
      </c>
      <c r="L132" s="125">
        <f t="shared" si="3"/>
        <v>-145.78193144574749</v>
      </c>
    </row>
    <row r="133" spans="1:12" ht="12.75" x14ac:dyDescent="0.2">
      <c r="A133" s="115">
        <f t="shared" si="2"/>
        <v>124</v>
      </c>
      <c r="B133" s="121" t="s">
        <v>165</v>
      </c>
      <c r="C133" s="124">
        <v>0</v>
      </c>
      <c r="D133" s="122">
        <v>0</v>
      </c>
      <c r="E133" s="122">
        <v>2.3033012094441148</v>
      </c>
      <c r="F133" s="122">
        <v>-4.6171346164438161</v>
      </c>
      <c r="G133" s="123">
        <v>-3.4084753674603672</v>
      </c>
      <c r="H133" s="124">
        <v>4.075242013166414</v>
      </c>
      <c r="I133" s="122">
        <v>0</v>
      </c>
      <c r="J133" s="122">
        <v>0</v>
      </c>
      <c r="K133" s="123">
        <v>0</v>
      </c>
      <c r="L133" s="125">
        <f t="shared" si="3"/>
        <v>-1.6470667612936545</v>
      </c>
    </row>
    <row r="134" spans="1:12" ht="12.75" x14ac:dyDescent="0.2">
      <c r="A134" s="115">
        <f t="shared" si="2"/>
        <v>125</v>
      </c>
      <c r="B134" s="121" t="s">
        <v>164</v>
      </c>
      <c r="C134" s="124">
        <v>0</v>
      </c>
      <c r="D134" s="122">
        <v>0</v>
      </c>
      <c r="E134" s="122">
        <v>11.805411307344475</v>
      </c>
      <c r="F134" s="122">
        <v>-30.700208628634744</v>
      </c>
      <c r="G134" s="123">
        <v>-23.699877979251799</v>
      </c>
      <c r="H134" s="124">
        <v>17.634411955286726</v>
      </c>
      <c r="I134" s="122">
        <v>0</v>
      </c>
      <c r="J134" s="122">
        <v>0</v>
      </c>
      <c r="K134" s="123">
        <v>0</v>
      </c>
      <c r="L134" s="125">
        <f t="shared" si="3"/>
        <v>-24.960263345255338</v>
      </c>
    </row>
    <row r="135" spans="1:12" ht="12.75" x14ac:dyDescent="0.2">
      <c r="A135" s="115">
        <f t="shared" si="2"/>
        <v>126</v>
      </c>
      <c r="B135" s="121" t="s">
        <v>166</v>
      </c>
      <c r="C135" s="124">
        <v>0</v>
      </c>
      <c r="D135" s="122">
        <v>0</v>
      </c>
      <c r="E135" s="122">
        <v>1.57025986333829</v>
      </c>
      <c r="F135" s="122">
        <v>-4.3322450504522392</v>
      </c>
      <c r="G135" s="123">
        <v>-14.5051716370628</v>
      </c>
      <c r="H135" s="124">
        <v>51.111906322024183</v>
      </c>
      <c r="I135" s="122">
        <v>0</v>
      </c>
      <c r="J135" s="122">
        <v>0</v>
      </c>
      <c r="K135" s="123">
        <v>0</v>
      </c>
      <c r="L135" s="125">
        <f t="shared" si="3"/>
        <v>33.844749497847431</v>
      </c>
    </row>
    <row r="136" spans="1:12" ht="12.75" x14ac:dyDescent="0.2">
      <c r="A136" s="115">
        <f t="shared" si="2"/>
        <v>127</v>
      </c>
      <c r="B136" s="121" t="s">
        <v>167</v>
      </c>
      <c r="C136" s="124">
        <v>0</v>
      </c>
      <c r="D136" s="122">
        <v>0</v>
      </c>
      <c r="E136" s="122">
        <v>7.0492499343939938</v>
      </c>
      <c r="F136" s="122">
        <v>-14.103187295287135</v>
      </c>
      <c r="G136" s="123">
        <v>-12.9268860479735</v>
      </c>
      <c r="H136" s="124">
        <v>13.596220648836047</v>
      </c>
      <c r="I136" s="122">
        <v>0</v>
      </c>
      <c r="J136" s="122">
        <v>0</v>
      </c>
      <c r="K136" s="123">
        <v>0</v>
      </c>
      <c r="L136" s="125">
        <f t="shared" si="3"/>
        <v>-6.3846027600305941</v>
      </c>
    </row>
    <row r="137" spans="1:12" ht="12.75" x14ac:dyDescent="0.2">
      <c r="A137" s="115">
        <f t="shared" si="2"/>
        <v>128</v>
      </c>
      <c r="B137" s="121" t="s">
        <v>168</v>
      </c>
      <c r="C137" s="124">
        <v>0</v>
      </c>
      <c r="D137" s="122">
        <v>0</v>
      </c>
      <c r="E137" s="122">
        <v>350.85850884649534</v>
      </c>
      <c r="F137" s="122">
        <v>-386.44021114543739</v>
      </c>
      <c r="G137" s="123">
        <v>198.47303032478072</v>
      </c>
      <c r="H137" s="124">
        <v>-41.298834480739579</v>
      </c>
      <c r="I137" s="122">
        <v>0</v>
      </c>
      <c r="J137" s="122">
        <v>0</v>
      </c>
      <c r="K137" s="123">
        <v>0</v>
      </c>
      <c r="L137" s="125">
        <f t="shared" si="3"/>
        <v>121.5924935450991</v>
      </c>
    </row>
    <row r="138" spans="1:12" ht="12.75" x14ac:dyDescent="0.2">
      <c r="A138" s="115">
        <f t="shared" si="2"/>
        <v>129</v>
      </c>
      <c r="B138" s="121" t="s">
        <v>170</v>
      </c>
      <c r="C138" s="124">
        <v>0</v>
      </c>
      <c r="D138" s="122">
        <v>0</v>
      </c>
      <c r="E138" s="122">
        <v>9.5232660866318231</v>
      </c>
      <c r="F138" s="122">
        <v>-25.102623597177352</v>
      </c>
      <c r="G138" s="123">
        <v>-19.132098883914896</v>
      </c>
      <c r="H138" s="124">
        <v>22.637551127104278</v>
      </c>
      <c r="I138" s="122">
        <v>0</v>
      </c>
      <c r="J138" s="122">
        <v>0</v>
      </c>
      <c r="K138" s="123">
        <v>0</v>
      </c>
      <c r="L138" s="125">
        <f t="shared" si="3"/>
        <v>-12.07390526735615</v>
      </c>
    </row>
    <row r="139" spans="1:12" ht="12.75" x14ac:dyDescent="0.2">
      <c r="A139" s="115">
        <f t="shared" ref="A139:A145" si="4">A138+1</f>
        <v>130</v>
      </c>
      <c r="B139" s="121" t="s">
        <v>171</v>
      </c>
      <c r="C139" s="124">
        <v>-91691.446439999985</v>
      </c>
      <c r="D139" s="122">
        <v>0</v>
      </c>
      <c r="E139" s="122">
        <v>1134.4770143907228</v>
      </c>
      <c r="F139" s="122">
        <v>-2130.0190389948671</v>
      </c>
      <c r="G139" s="123">
        <v>-1735.207117733007</v>
      </c>
      <c r="H139" s="124">
        <v>2504.6235478896233</v>
      </c>
      <c r="I139" s="122">
        <v>0</v>
      </c>
      <c r="J139" s="122">
        <v>0</v>
      </c>
      <c r="K139" s="123">
        <v>0</v>
      </c>
      <c r="L139" s="125">
        <f t="shared" si="3"/>
        <v>-91917.572034447512</v>
      </c>
    </row>
    <row r="140" spans="1:12" ht="12.75" x14ac:dyDescent="0.2">
      <c r="A140" s="115">
        <f t="shared" si="4"/>
        <v>131</v>
      </c>
      <c r="B140" s="121" t="s">
        <v>172</v>
      </c>
      <c r="C140" s="124">
        <v>0</v>
      </c>
      <c r="D140" s="122">
        <v>0</v>
      </c>
      <c r="E140" s="122">
        <v>383.01861465267473</v>
      </c>
      <c r="F140" s="122">
        <v>-261.77948090960706</v>
      </c>
      <c r="G140" s="123">
        <v>-375.92618077309402</v>
      </c>
      <c r="H140" s="124">
        <v>277.34509516905553</v>
      </c>
      <c r="I140" s="122">
        <v>0</v>
      </c>
      <c r="J140" s="122">
        <v>0</v>
      </c>
      <c r="K140" s="123">
        <v>0</v>
      </c>
      <c r="L140" s="125">
        <f t="shared" si="3"/>
        <v>22.658048139029177</v>
      </c>
    </row>
    <row r="141" spans="1:12" ht="12.75" x14ac:dyDescent="0.2">
      <c r="A141" s="115">
        <f t="shared" si="4"/>
        <v>132</v>
      </c>
      <c r="B141" s="121" t="s">
        <v>386</v>
      </c>
      <c r="C141" s="124">
        <v>0</v>
      </c>
      <c r="D141" s="122">
        <v>0</v>
      </c>
      <c r="E141" s="122">
        <v>0</v>
      </c>
      <c r="F141" s="122">
        <v>0</v>
      </c>
      <c r="G141" s="123">
        <v>0</v>
      </c>
      <c r="H141" s="124">
        <v>0</v>
      </c>
      <c r="I141" s="122">
        <v>0</v>
      </c>
      <c r="J141" s="122">
        <v>0</v>
      </c>
      <c r="K141" s="123">
        <v>0</v>
      </c>
      <c r="L141" s="125">
        <f t="shared" si="3"/>
        <v>0</v>
      </c>
    </row>
    <row r="142" spans="1:12" ht="12.75" x14ac:dyDescent="0.2">
      <c r="A142" s="115">
        <f t="shared" si="4"/>
        <v>133</v>
      </c>
      <c r="B142" s="121" t="s">
        <v>387</v>
      </c>
      <c r="C142" s="124">
        <v>-3658176.7585</v>
      </c>
      <c r="D142" s="122">
        <v>0</v>
      </c>
      <c r="E142" s="122">
        <v>0</v>
      </c>
      <c r="F142" s="122">
        <v>0</v>
      </c>
      <c r="G142" s="123">
        <v>0</v>
      </c>
      <c r="H142" s="124">
        <v>0</v>
      </c>
      <c r="I142" s="122">
        <v>0</v>
      </c>
      <c r="J142" s="122">
        <v>0</v>
      </c>
      <c r="K142" s="123">
        <v>0</v>
      </c>
      <c r="L142" s="125">
        <f t="shared" si="3"/>
        <v>-3658176.7585</v>
      </c>
    </row>
    <row r="143" spans="1:12" ht="12.75" x14ac:dyDescent="0.2">
      <c r="A143" s="115">
        <f t="shared" si="4"/>
        <v>134</v>
      </c>
      <c r="B143" s="121" t="s">
        <v>173</v>
      </c>
      <c r="C143" s="124">
        <v>151172.92099999989</v>
      </c>
      <c r="D143" s="122">
        <v>0</v>
      </c>
      <c r="E143" s="122">
        <v>143.55020136208051</v>
      </c>
      <c r="F143" s="122">
        <v>-308.48851674347134</v>
      </c>
      <c r="G143" s="123">
        <v>-326.93778513440202</v>
      </c>
      <c r="H143" s="124">
        <v>366.12643999792851</v>
      </c>
      <c r="I143" s="122">
        <v>0</v>
      </c>
      <c r="J143" s="122">
        <v>0</v>
      </c>
      <c r="K143" s="123">
        <v>0</v>
      </c>
      <c r="L143" s="125">
        <f t="shared" si="3"/>
        <v>151047.17133948204</v>
      </c>
    </row>
    <row r="144" spans="1:12" ht="12.75" x14ac:dyDescent="0.2">
      <c r="A144" s="115">
        <f t="shared" si="4"/>
        <v>135</v>
      </c>
      <c r="B144" s="121" t="s">
        <v>174</v>
      </c>
      <c r="C144" s="124">
        <v>0</v>
      </c>
      <c r="D144" s="122">
        <v>0</v>
      </c>
      <c r="E144" s="122">
        <v>163.10851839317195</v>
      </c>
      <c r="F144" s="122">
        <v>-397.65147599415877</v>
      </c>
      <c r="G144" s="123">
        <v>-409.00691584446042</v>
      </c>
      <c r="H144" s="124">
        <v>277.95906432580762</v>
      </c>
      <c r="I144" s="122">
        <v>0</v>
      </c>
      <c r="J144" s="122">
        <v>0</v>
      </c>
      <c r="K144" s="123">
        <v>0</v>
      </c>
      <c r="L144" s="125">
        <f t="shared" si="3"/>
        <v>-365.59080911963963</v>
      </c>
    </row>
    <row r="145" spans="1:12" ht="12.75" x14ac:dyDescent="0.2">
      <c r="A145" s="115">
        <f t="shared" si="4"/>
        <v>136</v>
      </c>
      <c r="B145" s="121" t="s">
        <v>175</v>
      </c>
      <c r="C145" s="124">
        <v>0</v>
      </c>
      <c r="D145" s="122">
        <v>0</v>
      </c>
      <c r="E145" s="122">
        <v>4.3481478169251906</v>
      </c>
      <c r="F145" s="122">
        <v>-5.5377599088819371</v>
      </c>
      <c r="G145" s="123">
        <v>-6.0366669401697184</v>
      </c>
      <c r="H145" s="124">
        <v>7.0304956581935567</v>
      </c>
      <c r="I145" s="122">
        <v>0</v>
      </c>
      <c r="J145" s="122">
        <v>0</v>
      </c>
      <c r="K145" s="123">
        <v>0</v>
      </c>
      <c r="L145" s="125">
        <f t="shared" si="3"/>
        <v>-0.19578337393290823</v>
      </c>
    </row>
    <row r="146" spans="1:12" ht="12.75" x14ac:dyDescent="0.2">
      <c r="A146" s="115">
        <f>A145+1</f>
        <v>137</v>
      </c>
      <c r="B146" s="121" t="s">
        <v>176</v>
      </c>
      <c r="C146" s="124">
        <v>0</v>
      </c>
      <c r="D146" s="122">
        <v>0</v>
      </c>
      <c r="E146" s="122">
        <v>21.349428202933002</v>
      </c>
      <c r="F146" s="122">
        <v>-5.335879573087011</v>
      </c>
      <c r="G146" s="123">
        <v>-17.918376082947923</v>
      </c>
      <c r="H146" s="124">
        <v>16.643668483954503</v>
      </c>
      <c r="I146" s="122">
        <v>0</v>
      </c>
      <c r="J146" s="122">
        <v>0</v>
      </c>
      <c r="K146" s="123">
        <v>0</v>
      </c>
      <c r="L146" s="125">
        <f t="shared" si="3"/>
        <v>14.738841030852573</v>
      </c>
    </row>
    <row r="147" spans="1:12" ht="12.75" x14ac:dyDescent="0.2">
      <c r="A147" s="115">
        <f t="shared" ref="A147:A155" si="5">A146+1</f>
        <v>138</v>
      </c>
      <c r="B147" s="121" t="s">
        <v>177</v>
      </c>
      <c r="C147" s="124">
        <v>69414.800000000061</v>
      </c>
      <c r="D147" s="122">
        <v>0</v>
      </c>
      <c r="E147" s="122">
        <v>254.80557989810464</v>
      </c>
      <c r="F147" s="122">
        <v>-273.18015294359674</v>
      </c>
      <c r="G147" s="123">
        <v>84.163209734657244</v>
      </c>
      <c r="H147" s="124">
        <v>-266.62972963943082</v>
      </c>
      <c r="I147" s="122">
        <v>0</v>
      </c>
      <c r="J147" s="122">
        <v>0</v>
      </c>
      <c r="K147" s="123">
        <v>0</v>
      </c>
      <c r="L147" s="125">
        <f t="shared" si="3"/>
        <v>69213.958907049804</v>
      </c>
    </row>
    <row r="148" spans="1:12" ht="12.75" x14ac:dyDescent="0.2">
      <c r="A148" s="115">
        <f t="shared" si="5"/>
        <v>139</v>
      </c>
      <c r="B148" s="121" t="s">
        <v>178</v>
      </c>
      <c r="C148" s="124">
        <v>0</v>
      </c>
      <c r="D148" s="122">
        <v>0</v>
      </c>
      <c r="E148" s="122">
        <v>64.866339022270992</v>
      </c>
      <c r="F148" s="122">
        <v>-149.70852161867631</v>
      </c>
      <c r="G148" s="123">
        <v>-131.49012049233622</v>
      </c>
      <c r="H148" s="124">
        <v>85.743692216642245</v>
      </c>
      <c r="I148" s="122">
        <v>0</v>
      </c>
      <c r="J148" s="122">
        <v>0</v>
      </c>
      <c r="K148" s="123">
        <v>0</v>
      </c>
      <c r="L148" s="125">
        <f t="shared" si="3"/>
        <v>-130.58861087209928</v>
      </c>
    </row>
    <row r="149" spans="1:12" ht="12.75" x14ac:dyDescent="0.2">
      <c r="A149" s="126">
        <f t="shared" si="5"/>
        <v>140</v>
      </c>
      <c r="B149" s="121" t="s">
        <v>179</v>
      </c>
      <c r="C149" s="124">
        <v>-22936.700140000019</v>
      </c>
      <c r="D149" s="122">
        <v>16741.350000000002</v>
      </c>
      <c r="E149" s="122">
        <v>28.162569042840406</v>
      </c>
      <c r="F149" s="122">
        <v>-37.918484809660505</v>
      </c>
      <c r="G149" s="123">
        <v>-48.904642106397965</v>
      </c>
      <c r="H149" s="124">
        <v>37.578101682579643</v>
      </c>
      <c r="I149" s="122">
        <v>0</v>
      </c>
      <c r="J149" s="122">
        <v>0</v>
      </c>
      <c r="K149" s="123">
        <v>0</v>
      </c>
      <c r="L149" s="125">
        <f t="shared" si="3"/>
        <v>-6216.4325961906552</v>
      </c>
    </row>
    <row r="150" spans="1:12" ht="12.75" x14ac:dyDescent="0.2">
      <c r="A150" s="126">
        <f t="shared" si="5"/>
        <v>141</v>
      </c>
      <c r="B150" s="121" t="s">
        <v>180</v>
      </c>
      <c r="C150" s="124">
        <v>0</v>
      </c>
      <c r="D150" s="122">
        <v>0</v>
      </c>
      <c r="E150" s="122">
        <v>92.29285620727164</v>
      </c>
      <c r="F150" s="122">
        <v>-79.104603097150004</v>
      </c>
      <c r="G150" s="123">
        <v>-99.148103911428265</v>
      </c>
      <c r="H150" s="124">
        <v>210.85304759133106</v>
      </c>
      <c r="I150" s="122">
        <v>0</v>
      </c>
      <c r="J150" s="122">
        <v>0</v>
      </c>
      <c r="K150" s="123">
        <v>0</v>
      </c>
      <c r="L150" s="125">
        <f t="shared" si="3"/>
        <v>124.89319679002443</v>
      </c>
    </row>
    <row r="151" spans="1:12" ht="12.75" x14ac:dyDescent="0.2">
      <c r="A151" s="126">
        <f t="shared" si="5"/>
        <v>142</v>
      </c>
      <c r="B151" s="121" t="s">
        <v>185</v>
      </c>
      <c r="C151" s="124">
        <v>0</v>
      </c>
      <c r="D151" s="122">
        <v>0</v>
      </c>
      <c r="E151" s="122">
        <v>23.534252398265743</v>
      </c>
      <c r="F151" s="122">
        <v>-6.3762042466777977</v>
      </c>
      <c r="G151" s="123">
        <v>-21.841279690022599</v>
      </c>
      <c r="H151" s="124">
        <v>20.004520188230881</v>
      </c>
      <c r="I151" s="122">
        <v>0</v>
      </c>
      <c r="J151" s="122">
        <v>0</v>
      </c>
      <c r="K151" s="123">
        <v>0</v>
      </c>
      <c r="L151" s="125">
        <f t="shared" si="3"/>
        <v>15.321288649796227</v>
      </c>
    </row>
    <row r="152" spans="1:12" ht="12.75" x14ac:dyDescent="0.2">
      <c r="A152" s="126">
        <f t="shared" si="5"/>
        <v>143</v>
      </c>
      <c r="B152" s="121" t="s">
        <v>186</v>
      </c>
      <c r="C152" s="124">
        <v>0</v>
      </c>
      <c r="D152" s="122">
        <v>0</v>
      </c>
      <c r="E152" s="122">
        <v>48.080586605306813</v>
      </c>
      <c r="F152" s="122">
        <v>-83.871031361317989</v>
      </c>
      <c r="G152" s="123">
        <v>-90.458628191552535</v>
      </c>
      <c r="H152" s="124">
        <v>96.625318589055411</v>
      </c>
      <c r="I152" s="122">
        <v>0</v>
      </c>
      <c r="J152" s="122">
        <v>0</v>
      </c>
      <c r="K152" s="123">
        <v>0</v>
      </c>
      <c r="L152" s="125">
        <f t="shared" si="3"/>
        <v>-29.623754358508307</v>
      </c>
    </row>
    <row r="153" spans="1:12" ht="12.75" x14ac:dyDescent="0.2">
      <c r="A153" s="126">
        <f t="shared" si="5"/>
        <v>144</v>
      </c>
      <c r="B153" s="121" t="s">
        <v>187</v>
      </c>
      <c r="C153" s="124">
        <v>0</v>
      </c>
      <c r="D153" s="122">
        <v>0</v>
      </c>
      <c r="E153" s="122">
        <v>6.0035958487737808</v>
      </c>
      <c r="F153" s="122">
        <v>-13.013505872786324</v>
      </c>
      <c r="G153" s="123">
        <v>-7.8861187423348449</v>
      </c>
      <c r="H153" s="124">
        <v>11.694025915787952</v>
      </c>
      <c r="I153" s="122">
        <v>0</v>
      </c>
      <c r="J153" s="122">
        <v>0</v>
      </c>
      <c r="K153" s="123">
        <v>0</v>
      </c>
      <c r="L153" s="125">
        <f t="shared" si="3"/>
        <v>-3.2020028505594365</v>
      </c>
    </row>
    <row r="154" spans="1:12" ht="12.75" x14ac:dyDescent="0.2">
      <c r="A154" s="126">
        <f t="shared" si="5"/>
        <v>145</v>
      </c>
      <c r="B154" s="121" t="s">
        <v>188</v>
      </c>
      <c r="C154" s="124">
        <v>0</v>
      </c>
      <c r="D154" s="122">
        <v>0</v>
      </c>
      <c r="E154" s="122">
        <v>17.899843217991769</v>
      </c>
      <c r="F154" s="122">
        <v>-83.656058675021015</v>
      </c>
      <c r="G154" s="123">
        <v>-67.077764750097401</v>
      </c>
      <c r="H154" s="124">
        <v>66.507904410906789</v>
      </c>
      <c r="I154" s="122">
        <v>0</v>
      </c>
      <c r="J154" s="122">
        <v>0</v>
      </c>
      <c r="K154" s="123">
        <v>0</v>
      </c>
      <c r="L154" s="125">
        <f t="shared" si="3"/>
        <v>-66.326075796219854</v>
      </c>
    </row>
    <row r="155" spans="1:12" ht="13.5" thickBot="1" x14ac:dyDescent="0.25">
      <c r="A155" s="127">
        <f t="shared" si="5"/>
        <v>146</v>
      </c>
      <c r="B155" s="128" t="s">
        <v>189</v>
      </c>
      <c r="C155" s="129">
        <v>0</v>
      </c>
      <c r="D155" s="130">
        <v>0</v>
      </c>
      <c r="E155" s="130">
        <v>19.460467619454036</v>
      </c>
      <c r="F155" s="130">
        <v>-44.713170376374329</v>
      </c>
      <c r="G155" s="131">
        <v>-33.736300526258375</v>
      </c>
      <c r="H155" s="129">
        <v>35.501915377473047</v>
      </c>
      <c r="I155" s="130">
        <v>0</v>
      </c>
      <c r="J155" s="130">
        <v>0</v>
      </c>
      <c r="K155" s="131">
        <v>0</v>
      </c>
      <c r="L155" s="132">
        <f t="shared" si="3"/>
        <v>-23.487087905705621</v>
      </c>
    </row>
    <row r="156" spans="1:12" ht="13.5" thickBot="1" x14ac:dyDescent="0.25">
      <c r="A156" s="133"/>
      <c r="B156" s="134"/>
      <c r="C156" s="135"/>
      <c r="D156" s="135"/>
      <c r="E156" s="135"/>
      <c r="F156" s="135"/>
      <c r="G156" s="135"/>
      <c r="H156" s="136"/>
      <c r="I156" s="136"/>
      <c r="J156" s="136"/>
      <c r="K156" s="136"/>
      <c r="L156" s="136"/>
    </row>
    <row r="157" spans="1:12" ht="13.5" thickBot="1" x14ac:dyDescent="0.25">
      <c r="A157" s="136"/>
      <c r="B157" s="137" t="s">
        <v>13</v>
      </c>
      <c r="C157" s="138">
        <f t="shared" ref="C157:L157" si="6">SUM(C10:C155)</f>
        <v>186050.43796555547</v>
      </c>
      <c r="D157" s="138">
        <f t="shared" si="6"/>
        <v>-171956.01980000039</v>
      </c>
      <c r="E157" s="138">
        <f t="shared" si="6"/>
        <v>51827.351013919535</v>
      </c>
      <c r="F157" s="139">
        <f t="shared" si="6"/>
        <v>-65921.769179474577</v>
      </c>
      <c r="G157" s="140">
        <f t="shared" si="6"/>
        <v>-6.1106675275368616E-12</v>
      </c>
      <c r="H157" s="138">
        <f t="shared" si="6"/>
        <v>-3.7808689512530691E-10</v>
      </c>
      <c r="I157" s="139">
        <f t="shared" si="6"/>
        <v>0</v>
      </c>
      <c r="J157" s="139">
        <f t="shared" si="6"/>
        <v>0</v>
      </c>
      <c r="K157" s="140">
        <f t="shared" si="6"/>
        <v>0</v>
      </c>
      <c r="L157" s="96">
        <f t="shared" si="6"/>
        <v>2.4300561562995426E-10</v>
      </c>
    </row>
    <row r="159" spans="1:12" ht="12.75" x14ac:dyDescent="0.2">
      <c r="A159" s="141" t="s">
        <v>37</v>
      </c>
    </row>
    <row r="160" spans="1:12" ht="12.75" x14ac:dyDescent="0.2">
      <c r="A160" s="142"/>
      <c r="C160" s="143"/>
      <c r="D160" s="143"/>
      <c r="E160" s="143"/>
      <c r="F160" s="143"/>
      <c r="G160" s="143"/>
      <c r="H160" s="143"/>
      <c r="I160" s="143"/>
      <c r="J160" s="143"/>
      <c r="K160" s="143"/>
      <c r="L160" s="143"/>
    </row>
    <row r="162" spans="3:12" x14ac:dyDescent="0.2">
      <c r="C162" s="143"/>
      <c r="D162" s="143"/>
      <c r="E162" s="143"/>
      <c r="F162" s="143"/>
      <c r="G162" s="143"/>
      <c r="H162" s="143"/>
      <c r="I162" s="143"/>
      <c r="J162" s="143"/>
      <c r="K162" s="143"/>
      <c r="L162" s="143"/>
    </row>
    <row r="164" spans="3:12" x14ac:dyDescent="0.2">
      <c r="C164" s="143"/>
      <c r="D164" s="143"/>
      <c r="E164" s="143"/>
      <c r="F164" s="143"/>
      <c r="G164" s="143"/>
      <c r="H164" s="143"/>
    </row>
  </sheetData>
  <mergeCells count="8">
    <mergeCell ref="A1:L1"/>
    <mergeCell ref="A2:L2"/>
    <mergeCell ref="A3:L3"/>
    <mergeCell ref="A4:L4"/>
    <mergeCell ref="A6:B8"/>
    <mergeCell ref="C6:G6"/>
    <mergeCell ref="H6:K6"/>
    <mergeCell ref="L6:L8"/>
  </mergeCells>
  <printOptions horizontalCentered="1"/>
  <pageMargins left="0.39370078740157483" right="0.39370078740157483" top="0.39370078740157483" bottom="0.39370078740157483" header="0" footer="0"/>
  <pageSetup paperSize="9" scale="27" orientation="landscape" r:id="rId1"/>
  <headerFooter alignWithMargins="0">
    <oddFooter>&amp;L&amp;F&amp;R&amp;D
&amp;T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8B1F9-9D03-4840-B510-23D969BA4860}">
  <sheetPr>
    <tabColor indexed="47"/>
    <pageSetUpPr fitToPage="1"/>
  </sheetPr>
  <dimension ref="A1:O100"/>
  <sheetViews>
    <sheetView zoomScale="75" zoomScaleNormal="75" workbookViewId="0">
      <selection sqref="A1:L1"/>
    </sheetView>
  </sheetViews>
  <sheetFormatPr baseColWidth="10" defaultRowHeight="12.75" x14ac:dyDescent="0.2"/>
  <cols>
    <col min="1" max="1" width="4" style="180" customWidth="1"/>
    <col min="2" max="2" width="106.7109375" style="180" customWidth="1"/>
    <col min="3" max="11" width="20.7109375" style="180" customWidth="1"/>
    <col min="12" max="256" width="11.42578125" style="180"/>
    <col min="257" max="257" width="4" style="180" customWidth="1"/>
    <col min="258" max="258" width="106.7109375" style="180" customWidth="1"/>
    <col min="259" max="267" width="20.7109375" style="180" customWidth="1"/>
    <col min="268" max="512" width="11.42578125" style="180"/>
    <col min="513" max="513" width="4" style="180" customWidth="1"/>
    <col min="514" max="514" width="106.7109375" style="180" customWidth="1"/>
    <col min="515" max="523" width="20.7109375" style="180" customWidth="1"/>
    <col min="524" max="768" width="11.42578125" style="180"/>
    <col min="769" max="769" width="4" style="180" customWidth="1"/>
    <col min="770" max="770" width="106.7109375" style="180" customWidth="1"/>
    <col min="771" max="779" width="20.7109375" style="180" customWidth="1"/>
    <col min="780" max="1024" width="11.42578125" style="180"/>
    <col min="1025" max="1025" width="4" style="180" customWidth="1"/>
    <col min="1026" max="1026" width="106.7109375" style="180" customWidth="1"/>
    <col min="1027" max="1035" width="20.7109375" style="180" customWidth="1"/>
    <col min="1036" max="1280" width="11.42578125" style="180"/>
    <col min="1281" max="1281" width="4" style="180" customWidth="1"/>
    <col min="1282" max="1282" width="106.7109375" style="180" customWidth="1"/>
    <col min="1283" max="1291" width="20.7109375" style="180" customWidth="1"/>
    <col min="1292" max="1536" width="11.42578125" style="180"/>
    <col min="1537" max="1537" width="4" style="180" customWidth="1"/>
    <col min="1538" max="1538" width="106.7109375" style="180" customWidth="1"/>
    <col min="1539" max="1547" width="20.7109375" style="180" customWidth="1"/>
    <col min="1548" max="1792" width="11.42578125" style="180"/>
    <col min="1793" max="1793" width="4" style="180" customWidth="1"/>
    <col min="1794" max="1794" width="106.7109375" style="180" customWidth="1"/>
    <col min="1795" max="1803" width="20.7109375" style="180" customWidth="1"/>
    <col min="1804" max="2048" width="11.42578125" style="180"/>
    <col min="2049" max="2049" width="4" style="180" customWidth="1"/>
    <col min="2050" max="2050" width="106.7109375" style="180" customWidth="1"/>
    <col min="2051" max="2059" width="20.7109375" style="180" customWidth="1"/>
    <col min="2060" max="2304" width="11.42578125" style="180"/>
    <col min="2305" max="2305" width="4" style="180" customWidth="1"/>
    <col min="2306" max="2306" width="106.7109375" style="180" customWidth="1"/>
    <col min="2307" max="2315" width="20.7109375" style="180" customWidth="1"/>
    <col min="2316" max="2560" width="11.42578125" style="180"/>
    <col min="2561" max="2561" width="4" style="180" customWidth="1"/>
    <col min="2562" max="2562" width="106.7109375" style="180" customWidth="1"/>
    <col min="2563" max="2571" width="20.7109375" style="180" customWidth="1"/>
    <col min="2572" max="2816" width="11.42578125" style="180"/>
    <col min="2817" max="2817" width="4" style="180" customWidth="1"/>
    <col min="2818" max="2818" width="106.7109375" style="180" customWidth="1"/>
    <col min="2819" max="2827" width="20.7109375" style="180" customWidth="1"/>
    <col min="2828" max="3072" width="11.42578125" style="180"/>
    <col min="3073" max="3073" width="4" style="180" customWidth="1"/>
    <col min="3074" max="3074" width="106.7109375" style="180" customWidth="1"/>
    <col min="3075" max="3083" width="20.7109375" style="180" customWidth="1"/>
    <col min="3084" max="3328" width="11.42578125" style="180"/>
    <col min="3329" max="3329" width="4" style="180" customWidth="1"/>
    <col min="3330" max="3330" width="106.7109375" style="180" customWidth="1"/>
    <col min="3331" max="3339" width="20.7109375" style="180" customWidth="1"/>
    <col min="3340" max="3584" width="11.42578125" style="180"/>
    <col min="3585" max="3585" width="4" style="180" customWidth="1"/>
    <col min="3586" max="3586" width="106.7109375" style="180" customWidth="1"/>
    <col min="3587" max="3595" width="20.7109375" style="180" customWidth="1"/>
    <col min="3596" max="3840" width="11.42578125" style="180"/>
    <col min="3841" max="3841" width="4" style="180" customWidth="1"/>
    <col min="3842" max="3842" width="106.7109375" style="180" customWidth="1"/>
    <col min="3843" max="3851" width="20.7109375" style="180" customWidth="1"/>
    <col min="3852" max="4096" width="11.42578125" style="180"/>
    <col min="4097" max="4097" width="4" style="180" customWidth="1"/>
    <col min="4098" max="4098" width="106.7109375" style="180" customWidth="1"/>
    <col min="4099" max="4107" width="20.7109375" style="180" customWidth="1"/>
    <col min="4108" max="4352" width="11.42578125" style="180"/>
    <col min="4353" max="4353" width="4" style="180" customWidth="1"/>
    <col min="4354" max="4354" width="106.7109375" style="180" customWidth="1"/>
    <col min="4355" max="4363" width="20.7109375" style="180" customWidth="1"/>
    <col min="4364" max="4608" width="11.42578125" style="180"/>
    <col min="4609" max="4609" width="4" style="180" customWidth="1"/>
    <col min="4610" max="4610" width="106.7109375" style="180" customWidth="1"/>
    <col min="4611" max="4619" width="20.7109375" style="180" customWidth="1"/>
    <col min="4620" max="4864" width="11.42578125" style="180"/>
    <col min="4865" max="4865" width="4" style="180" customWidth="1"/>
    <col min="4866" max="4866" width="106.7109375" style="180" customWidth="1"/>
    <col min="4867" max="4875" width="20.7109375" style="180" customWidth="1"/>
    <col min="4876" max="5120" width="11.42578125" style="180"/>
    <col min="5121" max="5121" width="4" style="180" customWidth="1"/>
    <col min="5122" max="5122" width="106.7109375" style="180" customWidth="1"/>
    <col min="5123" max="5131" width="20.7109375" style="180" customWidth="1"/>
    <col min="5132" max="5376" width="11.42578125" style="180"/>
    <col min="5377" max="5377" width="4" style="180" customWidth="1"/>
    <col min="5378" max="5378" width="106.7109375" style="180" customWidth="1"/>
    <col min="5379" max="5387" width="20.7109375" style="180" customWidth="1"/>
    <col min="5388" max="5632" width="11.42578125" style="180"/>
    <col min="5633" max="5633" width="4" style="180" customWidth="1"/>
    <col min="5634" max="5634" width="106.7109375" style="180" customWidth="1"/>
    <col min="5635" max="5643" width="20.7109375" style="180" customWidth="1"/>
    <col min="5644" max="5888" width="11.42578125" style="180"/>
    <col min="5889" max="5889" width="4" style="180" customWidth="1"/>
    <col min="5890" max="5890" width="106.7109375" style="180" customWidth="1"/>
    <col min="5891" max="5899" width="20.7109375" style="180" customWidth="1"/>
    <col min="5900" max="6144" width="11.42578125" style="180"/>
    <col min="6145" max="6145" width="4" style="180" customWidth="1"/>
    <col min="6146" max="6146" width="106.7109375" style="180" customWidth="1"/>
    <col min="6147" max="6155" width="20.7109375" style="180" customWidth="1"/>
    <col min="6156" max="6400" width="11.42578125" style="180"/>
    <col min="6401" max="6401" width="4" style="180" customWidth="1"/>
    <col min="6402" max="6402" width="106.7109375" style="180" customWidth="1"/>
    <col min="6403" max="6411" width="20.7109375" style="180" customWidth="1"/>
    <col min="6412" max="6656" width="11.42578125" style="180"/>
    <col min="6657" max="6657" width="4" style="180" customWidth="1"/>
    <col min="6658" max="6658" width="106.7109375" style="180" customWidth="1"/>
    <col min="6659" max="6667" width="20.7109375" style="180" customWidth="1"/>
    <col min="6668" max="6912" width="11.42578125" style="180"/>
    <col min="6913" max="6913" width="4" style="180" customWidth="1"/>
    <col min="6914" max="6914" width="106.7109375" style="180" customWidth="1"/>
    <col min="6915" max="6923" width="20.7109375" style="180" customWidth="1"/>
    <col min="6924" max="7168" width="11.42578125" style="180"/>
    <col min="7169" max="7169" width="4" style="180" customWidth="1"/>
    <col min="7170" max="7170" width="106.7109375" style="180" customWidth="1"/>
    <col min="7171" max="7179" width="20.7109375" style="180" customWidth="1"/>
    <col min="7180" max="7424" width="11.42578125" style="180"/>
    <col min="7425" max="7425" width="4" style="180" customWidth="1"/>
    <col min="7426" max="7426" width="106.7109375" style="180" customWidth="1"/>
    <col min="7427" max="7435" width="20.7109375" style="180" customWidth="1"/>
    <col min="7436" max="7680" width="11.42578125" style="180"/>
    <col min="7681" max="7681" width="4" style="180" customWidth="1"/>
    <col min="7682" max="7682" width="106.7109375" style="180" customWidth="1"/>
    <col min="7683" max="7691" width="20.7109375" style="180" customWidth="1"/>
    <col min="7692" max="7936" width="11.42578125" style="180"/>
    <col min="7937" max="7937" width="4" style="180" customWidth="1"/>
    <col min="7938" max="7938" width="106.7109375" style="180" customWidth="1"/>
    <col min="7939" max="7947" width="20.7109375" style="180" customWidth="1"/>
    <col min="7948" max="8192" width="11.42578125" style="180"/>
    <col min="8193" max="8193" width="4" style="180" customWidth="1"/>
    <col min="8194" max="8194" width="106.7109375" style="180" customWidth="1"/>
    <col min="8195" max="8203" width="20.7109375" style="180" customWidth="1"/>
    <col min="8204" max="8448" width="11.42578125" style="180"/>
    <col min="8449" max="8449" width="4" style="180" customWidth="1"/>
    <col min="8450" max="8450" width="106.7109375" style="180" customWidth="1"/>
    <col min="8451" max="8459" width="20.7109375" style="180" customWidth="1"/>
    <col min="8460" max="8704" width="11.42578125" style="180"/>
    <col min="8705" max="8705" width="4" style="180" customWidth="1"/>
    <col min="8706" max="8706" width="106.7109375" style="180" customWidth="1"/>
    <col min="8707" max="8715" width="20.7109375" style="180" customWidth="1"/>
    <col min="8716" max="8960" width="11.42578125" style="180"/>
    <col min="8961" max="8961" width="4" style="180" customWidth="1"/>
    <col min="8962" max="8962" width="106.7109375" style="180" customWidth="1"/>
    <col min="8963" max="8971" width="20.7109375" style="180" customWidth="1"/>
    <col min="8972" max="9216" width="11.42578125" style="180"/>
    <col min="9217" max="9217" width="4" style="180" customWidth="1"/>
    <col min="9218" max="9218" width="106.7109375" style="180" customWidth="1"/>
    <col min="9219" max="9227" width="20.7109375" style="180" customWidth="1"/>
    <col min="9228" max="9472" width="11.42578125" style="180"/>
    <col min="9473" max="9473" width="4" style="180" customWidth="1"/>
    <col min="9474" max="9474" width="106.7109375" style="180" customWidth="1"/>
    <col min="9475" max="9483" width="20.7109375" style="180" customWidth="1"/>
    <col min="9484" max="9728" width="11.42578125" style="180"/>
    <col min="9729" max="9729" width="4" style="180" customWidth="1"/>
    <col min="9730" max="9730" width="106.7109375" style="180" customWidth="1"/>
    <col min="9731" max="9739" width="20.7109375" style="180" customWidth="1"/>
    <col min="9740" max="9984" width="11.42578125" style="180"/>
    <col min="9985" max="9985" width="4" style="180" customWidth="1"/>
    <col min="9986" max="9986" width="106.7109375" style="180" customWidth="1"/>
    <col min="9987" max="9995" width="20.7109375" style="180" customWidth="1"/>
    <col min="9996" max="10240" width="11.42578125" style="180"/>
    <col min="10241" max="10241" width="4" style="180" customWidth="1"/>
    <col min="10242" max="10242" width="106.7109375" style="180" customWidth="1"/>
    <col min="10243" max="10251" width="20.7109375" style="180" customWidth="1"/>
    <col min="10252" max="10496" width="11.42578125" style="180"/>
    <col min="10497" max="10497" width="4" style="180" customWidth="1"/>
    <col min="10498" max="10498" width="106.7109375" style="180" customWidth="1"/>
    <col min="10499" max="10507" width="20.7109375" style="180" customWidth="1"/>
    <col min="10508" max="10752" width="11.42578125" style="180"/>
    <col min="10753" max="10753" width="4" style="180" customWidth="1"/>
    <col min="10754" max="10754" width="106.7109375" style="180" customWidth="1"/>
    <col min="10755" max="10763" width="20.7109375" style="180" customWidth="1"/>
    <col min="10764" max="11008" width="11.42578125" style="180"/>
    <col min="11009" max="11009" width="4" style="180" customWidth="1"/>
    <col min="11010" max="11010" width="106.7109375" style="180" customWidth="1"/>
    <col min="11011" max="11019" width="20.7109375" style="180" customWidth="1"/>
    <col min="11020" max="11264" width="11.42578125" style="180"/>
    <col min="11265" max="11265" width="4" style="180" customWidth="1"/>
    <col min="11266" max="11266" width="106.7109375" style="180" customWidth="1"/>
    <col min="11267" max="11275" width="20.7109375" style="180" customWidth="1"/>
    <col min="11276" max="11520" width="11.42578125" style="180"/>
    <col min="11521" max="11521" width="4" style="180" customWidth="1"/>
    <col min="11522" max="11522" width="106.7109375" style="180" customWidth="1"/>
    <col min="11523" max="11531" width="20.7109375" style="180" customWidth="1"/>
    <col min="11532" max="11776" width="11.42578125" style="180"/>
    <col min="11777" max="11777" width="4" style="180" customWidth="1"/>
    <col min="11778" max="11778" width="106.7109375" style="180" customWidth="1"/>
    <col min="11779" max="11787" width="20.7109375" style="180" customWidth="1"/>
    <col min="11788" max="12032" width="11.42578125" style="180"/>
    <col min="12033" max="12033" width="4" style="180" customWidth="1"/>
    <col min="12034" max="12034" width="106.7109375" style="180" customWidth="1"/>
    <col min="12035" max="12043" width="20.7109375" style="180" customWidth="1"/>
    <col min="12044" max="12288" width="11.42578125" style="180"/>
    <col min="12289" max="12289" width="4" style="180" customWidth="1"/>
    <col min="12290" max="12290" width="106.7109375" style="180" customWidth="1"/>
    <col min="12291" max="12299" width="20.7109375" style="180" customWidth="1"/>
    <col min="12300" max="12544" width="11.42578125" style="180"/>
    <col min="12545" max="12545" width="4" style="180" customWidth="1"/>
    <col min="12546" max="12546" width="106.7109375" style="180" customWidth="1"/>
    <col min="12547" max="12555" width="20.7109375" style="180" customWidth="1"/>
    <col min="12556" max="12800" width="11.42578125" style="180"/>
    <col min="12801" max="12801" width="4" style="180" customWidth="1"/>
    <col min="12802" max="12802" width="106.7109375" style="180" customWidth="1"/>
    <col min="12803" max="12811" width="20.7109375" style="180" customWidth="1"/>
    <col min="12812" max="13056" width="11.42578125" style="180"/>
    <col min="13057" max="13057" width="4" style="180" customWidth="1"/>
    <col min="13058" max="13058" width="106.7109375" style="180" customWidth="1"/>
    <col min="13059" max="13067" width="20.7109375" style="180" customWidth="1"/>
    <col min="13068" max="13312" width="11.42578125" style="180"/>
    <col min="13313" max="13313" width="4" style="180" customWidth="1"/>
    <col min="13314" max="13314" width="106.7109375" style="180" customWidth="1"/>
    <col min="13315" max="13323" width="20.7109375" style="180" customWidth="1"/>
    <col min="13324" max="13568" width="11.42578125" style="180"/>
    <col min="13569" max="13569" width="4" style="180" customWidth="1"/>
    <col min="13570" max="13570" width="106.7109375" style="180" customWidth="1"/>
    <col min="13571" max="13579" width="20.7109375" style="180" customWidth="1"/>
    <col min="13580" max="13824" width="11.42578125" style="180"/>
    <col min="13825" max="13825" width="4" style="180" customWidth="1"/>
    <col min="13826" max="13826" width="106.7109375" style="180" customWidth="1"/>
    <col min="13827" max="13835" width="20.7109375" style="180" customWidth="1"/>
    <col min="13836" max="14080" width="11.42578125" style="180"/>
    <col min="14081" max="14081" width="4" style="180" customWidth="1"/>
    <col min="14082" max="14082" width="106.7109375" style="180" customWidth="1"/>
    <col min="14083" max="14091" width="20.7109375" style="180" customWidth="1"/>
    <col min="14092" max="14336" width="11.42578125" style="180"/>
    <col min="14337" max="14337" width="4" style="180" customWidth="1"/>
    <col min="14338" max="14338" width="106.7109375" style="180" customWidth="1"/>
    <col min="14339" max="14347" width="20.7109375" style="180" customWidth="1"/>
    <col min="14348" max="14592" width="11.42578125" style="180"/>
    <col min="14593" max="14593" width="4" style="180" customWidth="1"/>
    <col min="14594" max="14594" width="106.7109375" style="180" customWidth="1"/>
    <col min="14595" max="14603" width="20.7109375" style="180" customWidth="1"/>
    <col min="14604" max="14848" width="11.42578125" style="180"/>
    <col min="14849" max="14849" width="4" style="180" customWidth="1"/>
    <col min="14850" max="14850" width="106.7109375" style="180" customWidth="1"/>
    <col min="14851" max="14859" width="20.7109375" style="180" customWidth="1"/>
    <col min="14860" max="15104" width="11.42578125" style="180"/>
    <col min="15105" max="15105" width="4" style="180" customWidth="1"/>
    <col min="15106" max="15106" width="106.7109375" style="180" customWidth="1"/>
    <col min="15107" max="15115" width="20.7109375" style="180" customWidth="1"/>
    <col min="15116" max="15360" width="11.42578125" style="180"/>
    <col min="15361" max="15361" width="4" style="180" customWidth="1"/>
    <col min="15362" max="15362" width="106.7109375" style="180" customWidth="1"/>
    <col min="15363" max="15371" width="20.7109375" style="180" customWidth="1"/>
    <col min="15372" max="15616" width="11.42578125" style="180"/>
    <col min="15617" max="15617" width="4" style="180" customWidth="1"/>
    <col min="15618" max="15618" width="106.7109375" style="180" customWidth="1"/>
    <col min="15619" max="15627" width="20.7109375" style="180" customWidth="1"/>
    <col min="15628" max="15872" width="11.42578125" style="180"/>
    <col min="15873" max="15873" width="4" style="180" customWidth="1"/>
    <col min="15874" max="15874" width="106.7109375" style="180" customWidth="1"/>
    <col min="15875" max="15883" width="20.7109375" style="180" customWidth="1"/>
    <col min="15884" max="16128" width="11.42578125" style="180"/>
    <col min="16129" max="16129" width="4" style="180" customWidth="1"/>
    <col min="16130" max="16130" width="106.7109375" style="180" customWidth="1"/>
    <col min="16131" max="16139" width="20.7109375" style="180" customWidth="1"/>
    <col min="16140" max="16384" width="11.42578125" style="180"/>
  </cols>
  <sheetData>
    <row r="1" spans="1:15" ht="18" customHeight="1" x14ac:dyDescent="0.25">
      <c r="A1" s="539" t="s">
        <v>34</v>
      </c>
      <c r="B1" s="540"/>
      <c r="C1" s="540"/>
      <c r="D1" s="540"/>
      <c r="E1" s="540"/>
      <c r="F1" s="540"/>
      <c r="G1" s="540"/>
      <c r="H1" s="540"/>
      <c r="I1" s="540"/>
      <c r="J1" s="540"/>
      <c r="K1" s="541"/>
    </row>
    <row r="2" spans="1:15" ht="18" customHeight="1" x14ac:dyDescent="0.25">
      <c r="A2" s="542" t="s">
        <v>35</v>
      </c>
      <c r="B2" s="543"/>
      <c r="C2" s="543"/>
      <c r="D2" s="543"/>
      <c r="E2" s="543"/>
      <c r="F2" s="543"/>
      <c r="G2" s="543"/>
      <c r="H2" s="543"/>
      <c r="I2" s="543"/>
      <c r="J2" s="543"/>
      <c r="K2" s="544"/>
    </row>
    <row r="3" spans="1:15" ht="18" customHeight="1" x14ac:dyDescent="0.25">
      <c r="A3" s="542" t="s">
        <v>38</v>
      </c>
      <c r="B3" s="543"/>
      <c r="C3" s="543"/>
      <c r="D3" s="543"/>
      <c r="E3" s="543"/>
      <c r="F3" s="543"/>
      <c r="G3" s="543"/>
      <c r="H3" s="543"/>
      <c r="I3" s="543"/>
      <c r="J3" s="543"/>
      <c r="K3" s="544"/>
    </row>
    <row r="4" spans="1:15" ht="18" customHeight="1" thickBot="1" x14ac:dyDescent="0.3">
      <c r="A4" s="545" t="s">
        <v>190</v>
      </c>
      <c r="B4" s="546"/>
      <c r="C4" s="546"/>
      <c r="D4" s="546"/>
      <c r="E4" s="546"/>
      <c r="F4" s="546"/>
      <c r="G4" s="546"/>
      <c r="H4" s="546"/>
      <c r="I4" s="546"/>
      <c r="J4" s="546"/>
      <c r="K4" s="547"/>
    </row>
    <row r="5" spans="1:15" ht="15" customHeight="1" thickBot="1" x14ac:dyDescent="0.25">
      <c r="A5" s="181"/>
      <c r="B5" s="181"/>
      <c r="C5" s="181"/>
      <c r="D5" s="181"/>
      <c r="E5" s="181"/>
      <c r="F5" s="181"/>
      <c r="G5" s="181"/>
      <c r="H5" s="181"/>
      <c r="I5" s="181"/>
      <c r="J5" s="181"/>
      <c r="K5" s="181"/>
    </row>
    <row r="6" spans="1:15" ht="60" customHeight="1" x14ac:dyDescent="0.2">
      <c r="A6" s="548" t="s">
        <v>41</v>
      </c>
      <c r="B6" s="549"/>
      <c r="C6" s="182" t="s">
        <v>191</v>
      </c>
      <c r="D6" s="183" t="s">
        <v>192</v>
      </c>
      <c r="E6" s="184" t="s">
        <v>193</v>
      </c>
      <c r="F6" s="185" t="s">
        <v>194</v>
      </c>
      <c r="G6" s="186" t="s">
        <v>195</v>
      </c>
      <c r="H6" s="185" t="s">
        <v>196</v>
      </c>
      <c r="I6" s="185" t="s">
        <v>197</v>
      </c>
      <c r="J6" s="187" t="s">
        <v>198</v>
      </c>
      <c r="K6" s="188" t="s">
        <v>44</v>
      </c>
    </row>
    <row r="7" spans="1:15" ht="13.5" thickBot="1" x14ac:dyDescent="0.25">
      <c r="A7" s="550"/>
      <c r="B7" s="551"/>
      <c r="C7" s="189" t="s">
        <v>199</v>
      </c>
      <c r="D7" s="190" t="s">
        <v>0</v>
      </c>
      <c r="E7" s="191" t="s">
        <v>0</v>
      </c>
      <c r="F7" s="192" t="s">
        <v>0</v>
      </c>
      <c r="G7" s="193" t="s">
        <v>199</v>
      </c>
      <c r="H7" s="192" t="s">
        <v>0</v>
      </c>
      <c r="I7" s="192" t="s">
        <v>0</v>
      </c>
      <c r="J7" s="194" t="s">
        <v>0</v>
      </c>
      <c r="K7" s="195" t="s">
        <v>0</v>
      </c>
    </row>
    <row r="8" spans="1:15" ht="13.5" thickBot="1" x14ac:dyDescent="0.25">
      <c r="C8" s="196"/>
      <c r="D8" s="196"/>
      <c r="E8" s="196"/>
      <c r="F8" s="196"/>
      <c r="G8" s="196"/>
    </row>
    <row r="9" spans="1:15" ht="18" customHeight="1" x14ac:dyDescent="0.2">
      <c r="A9" s="197">
        <v>1</v>
      </c>
      <c r="B9" s="198" t="s">
        <v>200</v>
      </c>
      <c r="C9" s="199">
        <v>0</v>
      </c>
      <c r="D9" s="200">
        <v>0</v>
      </c>
      <c r="E9" s="201">
        <v>0</v>
      </c>
      <c r="F9" s="202">
        <v>0</v>
      </c>
      <c r="G9" s="203">
        <v>0</v>
      </c>
      <c r="H9" s="204">
        <v>0</v>
      </c>
      <c r="I9" s="205">
        <v>0</v>
      </c>
      <c r="J9" s="202">
        <v>0</v>
      </c>
      <c r="K9" s="206">
        <v>0</v>
      </c>
      <c r="L9" s="207"/>
      <c r="M9" s="207"/>
      <c r="N9" s="207"/>
      <c r="O9" s="207"/>
    </row>
    <row r="10" spans="1:15" ht="18" customHeight="1" x14ac:dyDescent="0.2">
      <c r="A10" s="208">
        <v>2</v>
      </c>
      <c r="B10" s="209" t="s">
        <v>201</v>
      </c>
      <c r="C10" s="210">
        <v>13559.6</v>
      </c>
      <c r="D10" s="211">
        <v>-53005.550610026432</v>
      </c>
      <c r="E10" s="212">
        <v>-53005.550610026432</v>
      </c>
      <c r="F10" s="213">
        <v>-32562.428155046324</v>
      </c>
      <c r="G10" s="214">
        <v>0</v>
      </c>
      <c r="H10" s="215">
        <v>0</v>
      </c>
      <c r="I10" s="216">
        <v>0</v>
      </c>
      <c r="J10" s="213">
        <v>0</v>
      </c>
      <c r="K10" s="217">
        <v>-32562.428155046324</v>
      </c>
      <c r="L10" s="207"/>
      <c r="M10" s="207"/>
      <c r="N10" s="207"/>
      <c r="O10" s="207"/>
    </row>
    <row r="11" spans="1:15" ht="18" customHeight="1" x14ac:dyDescent="0.2">
      <c r="A11" s="208">
        <v>3</v>
      </c>
      <c r="B11" s="209" t="s">
        <v>202</v>
      </c>
      <c r="C11" s="210">
        <v>2012.3</v>
      </c>
      <c r="D11" s="211">
        <v>-7866.2401171536167</v>
      </c>
      <c r="E11" s="212">
        <v>-7866.2401171536167</v>
      </c>
      <c r="F11" s="213">
        <v>0</v>
      </c>
      <c r="G11" s="214">
        <v>0</v>
      </c>
      <c r="H11" s="215">
        <v>0</v>
      </c>
      <c r="I11" s="216">
        <v>0</v>
      </c>
      <c r="J11" s="213">
        <v>0</v>
      </c>
      <c r="K11" s="217">
        <v>0</v>
      </c>
      <c r="L11" s="207"/>
      <c r="M11" s="207"/>
      <c r="N11" s="207"/>
      <c r="O11" s="207"/>
    </row>
    <row r="12" spans="1:15" ht="18" customHeight="1" x14ac:dyDescent="0.2">
      <c r="A12" s="208">
        <v>4</v>
      </c>
      <c r="B12" s="209" t="s">
        <v>203</v>
      </c>
      <c r="C12" s="210">
        <v>5365</v>
      </c>
      <c r="D12" s="211">
        <v>-20972.210022625408</v>
      </c>
      <c r="E12" s="212">
        <v>-20972.210022625408</v>
      </c>
      <c r="F12" s="213">
        <v>-16535.405106375671</v>
      </c>
      <c r="G12" s="214">
        <v>0</v>
      </c>
      <c r="H12" s="215">
        <v>0</v>
      </c>
      <c r="I12" s="216">
        <v>0</v>
      </c>
      <c r="J12" s="213">
        <v>0</v>
      </c>
      <c r="K12" s="217">
        <v>-16535.405106375671</v>
      </c>
      <c r="L12" s="207"/>
      <c r="M12" s="207"/>
      <c r="N12" s="207"/>
      <c r="O12" s="207"/>
    </row>
    <row r="13" spans="1:15" ht="18" customHeight="1" x14ac:dyDescent="0.2">
      <c r="A13" s="208">
        <v>5</v>
      </c>
      <c r="B13" s="209" t="s">
        <v>204</v>
      </c>
      <c r="C13" s="210">
        <v>103470</v>
      </c>
      <c r="D13" s="211">
        <v>-404472.42703467899</v>
      </c>
      <c r="E13" s="212">
        <v>-404472.42703467899</v>
      </c>
      <c r="F13" s="213">
        <v>-44113.959013108746</v>
      </c>
      <c r="G13" s="214">
        <v>0</v>
      </c>
      <c r="H13" s="215">
        <v>0</v>
      </c>
      <c r="I13" s="216">
        <v>0</v>
      </c>
      <c r="J13" s="213">
        <v>0</v>
      </c>
      <c r="K13" s="217">
        <v>-44113.959013108746</v>
      </c>
      <c r="L13" s="207"/>
      <c r="M13" s="207"/>
      <c r="N13" s="207"/>
      <c r="O13" s="207"/>
    </row>
    <row r="14" spans="1:15" ht="18" customHeight="1" x14ac:dyDescent="0.2">
      <c r="A14" s="208">
        <v>6</v>
      </c>
      <c r="B14" s="209" t="s">
        <v>205</v>
      </c>
      <c r="C14" s="210">
        <v>0</v>
      </c>
      <c r="D14" s="211">
        <v>0</v>
      </c>
      <c r="E14" s="212">
        <v>0</v>
      </c>
      <c r="F14" s="213">
        <v>0</v>
      </c>
      <c r="G14" s="214">
        <v>0</v>
      </c>
      <c r="H14" s="215">
        <v>0</v>
      </c>
      <c r="I14" s="216">
        <v>0</v>
      </c>
      <c r="J14" s="213">
        <v>0</v>
      </c>
      <c r="K14" s="217">
        <v>0</v>
      </c>
      <c r="L14" s="207"/>
      <c r="M14" s="207"/>
      <c r="N14" s="207"/>
      <c r="O14" s="207"/>
    </row>
    <row r="15" spans="1:15" ht="18" customHeight="1" x14ac:dyDescent="0.2">
      <c r="A15" s="208">
        <v>7</v>
      </c>
      <c r="B15" s="209" t="s">
        <v>206</v>
      </c>
      <c r="C15" s="210">
        <v>8000</v>
      </c>
      <c r="D15" s="211">
        <v>-31272.633770923287</v>
      </c>
      <c r="E15" s="212">
        <v>-31272.633770923287</v>
      </c>
      <c r="F15" s="213">
        <v>-15636.316885461643</v>
      </c>
      <c r="G15" s="214">
        <v>0</v>
      </c>
      <c r="H15" s="215">
        <v>0</v>
      </c>
      <c r="I15" s="216">
        <v>0</v>
      </c>
      <c r="J15" s="213">
        <v>0</v>
      </c>
      <c r="K15" s="217">
        <v>-15636.316885461643</v>
      </c>
      <c r="L15" s="207"/>
      <c r="M15" s="207"/>
      <c r="N15" s="207"/>
      <c r="O15" s="207"/>
    </row>
    <row r="16" spans="1:15" ht="18" customHeight="1" x14ac:dyDescent="0.2">
      <c r="A16" s="208">
        <v>8</v>
      </c>
      <c r="B16" s="209" t="s">
        <v>207</v>
      </c>
      <c r="C16" s="210">
        <v>0</v>
      </c>
      <c r="D16" s="211">
        <v>0</v>
      </c>
      <c r="E16" s="212">
        <v>0</v>
      </c>
      <c r="F16" s="213">
        <v>0</v>
      </c>
      <c r="G16" s="214">
        <v>0</v>
      </c>
      <c r="H16" s="215">
        <v>0</v>
      </c>
      <c r="I16" s="216">
        <v>0</v>
      </c>
      <c r="J16" s="213">
        <v>0</v>
      </c>
      <c r="K16" s="217">
        <v>0</v>
      </c>
      <c r="L16" s="207"/>
      <c r="M16" s="207"/>
      <c r="N16" s="207"/>
      <c r="O16" s="207"/>
    </row>
    <row r="17" spans="1:15" ht="18" customHeight="1" x14ac:dyDescent="0.2">
      <c r="A17" s="208">
        <v>9</v>
      </c>
      <c r="B17" s="209" t="s">
        <v>208</v>
      </c>
      <c r="C17" s="210">
        <v>11000</v>
      </c>
      <c r="D17" s="211">
        <v>-42999.871435019508</v>
      </c>
      <c r="E17" s="212">
        <v>-42999.871435019508</v>
      </c>
      <c r="F17" s="213">
        <v>0</v>
      </c>
      <c r="G17" s="214">
        <v>0</v>
      </c>
      <c r="H17" s="215">
        <v>0</v>
      </c>
      <c r="I17" s="216">
        <v>0</v>
      </c>
      <c r="J17" s="213">
        <v>0</v>
      </c>
      <c r="K17" s="217">
        <v>0</v>
      </c>
      <c r="L17" s="207"/>
      <c r="M17" s="207"/>
      <c r="N17" s="207"/>
      <c r="O17" s="207"/>
    </row>
    <row r="18" spans="1:15" ht="18" customHeight="1" x14ac:dyDescent="0.2">
      <c r="A18" s="208">
        <v>10</v>
      </c>
      <c r="B18" s="209" t="s">
        <v>209</v>
      </c>
      <c r="C18" s="210">
        <v>0</v>
      </c>
      <c r="D18" s="211">
        <v>0</v>
      </c>
      <c r="E18" s="212">
        <v>0</v>
      </c>
      <c r="F18" s="213">
        <v>0</v>
      </c>
      <c r="G18" s="214">
        <v>0</v>
      </c>
      <c r="H18" s="215">
        <v>0</v>
      </c>
      <c r="I18" s="216">
        <v>0</v>
      </c>
      <c r="J18" s="213">
        <v>0</v>
      </c>
      <c r="K18" s="217">
        <v>0</v>
      </c>
      <c r="L18" s="207"/>
      <c r="M18" s="207"/>
      <c r="N18" s="207"/>
      <c r="O18" s="207"/>
    </row>
    <row r="19" spans="1:15" ht="18" customHeight="1" x14ac:dyDescent="0.2">
      <c r="A19" s="208">
        <v>11</v>
      </c>
      <c r="B19" s="209" t="s">
        <v>210</v>
      </c>
      <c r="C19" s="210">
        <v>89209.9</v>
      </c>
      <c r="D19" s="211">
        <v>-348728.5664300861</v>
      </c>
      <c r="E19" s="212">
        <v>-348728.5664300861</v>
      </c>
      <c r="F19" s="213">
        <v>-2584.1535639818176</v>
      </c>
      <c r="G19" s="214">
        <v>0</v>
      </c>
      <c r="H19" s="215">
        <v>0</v>
      </c>
      <c r="I19" s="216">
        <v>0</v>
      </c>
      <c r="J19" s="213">
        <v>0</v>
      </c>
      <c r="K19" s="217">
        <v>-2584.1535639818176</v>
      </c>
      <c r="L19" s="207"/>
      <c r="M19" s="207"/>
      <c r="N19" s="207"/>
      <c r="O19" s="207"/>
    </row>
    <row r="20" spans="1:15" ht="18" customHeight="1" x14ac:dyDescent="0.2">
      <c r="A20" s="208">
        <v>12</v>
      </c>
      <c r="B20" s="209" t="s">
        <v>211</v>
      </c>
      <c r="C20" s="210">
        <v>17539.600000000002</v>
      </c>
      <c r="D20" s="211">
        <v>-68563.685911060704</v>
      </c>
      <c r="E20" s="212">
        <v>-68563.685911060704</v>
      </c>
      <c r="F20" s="213">
        <v>0</v>
      </c>
      <c r="G20" s="214">
        <v>0</v>
      </c>
      <c r="H20" s="215">
        <v>0</v>
      </c>
      <c r="I20" s="216">
        <v>0</v>
      </c>
      <c r="J20" s="213">
        <v>0</v>
      </c>
      <c r="K20" s="217">
        <v>0</v>
      </c>
      <c r="L20" s="207"/>
      <c r="M20" s="207"/>
      <c r="N20" s="207"/>
      <c r="O20" s="207"/>
    </row>
    <row r="21" spans="1:15" ht="18" customHeight="1" x14ac:dyDescent="0.2">
      <c r="A21" s="208">
        <v>13</v>
      </c>
      <c r="B21" s="209" t="s">
        <v>212</v>
      </c>
      <c r="C21" s="210">
        <v>0</v>
      </c>
      <c r="D21" s="211">
        <v>0</v>
      </c>
      <c r="E21" s="212">
        <v>0</v>
      </c>
      <c r="F21" s="213">
        <v>0</v>
      </c>
      <c r="G21" s="214">
        <v>0</v>
      </c>
      <c r="H21" s="215">
        <v>0</v>
      </c>
      <c r="I21" s="216">
        <v>0</v>
      </c>
      <c r="J21" s="213">
        <v>0</v>
      </c>
      <c r="K21" s="217">
        <v>0</v>
      </c>
      <c r="L21" s="207"/>
      <c r="M21" s="207"/>
      <c r="N21" s="207"/>
      <c r="O21" s="207"/>
    </row>
    <row r="22" spans="1:15" ht="18" customHeight="1" x14ac:dyDescent="0.2">
      <c r="A22" s="208">
        <v>14</v>
      </c>
      <c r="B22" s="209" t="s">
        <v>213</v>
      </c>
      <c r="C22" s="210">
        <v>0</v>
      </c>
      <c r="D22" s="211">
        <v>0</v>
      </c>
      <c r="E22" s="212">
        <v>0</v>
      </c>
      <c r="F22" s="213">
        <v>0</v>
      </c>
      <c r="G22" s="214">
        <v>0</v>
      </c>
      <c r="H22" s="215">
        <v>0</v>
      </c>
      <c r="I22" s="216">
        <v>0</v>
      </c>
      <c r="J22" s="213">
        <v>0</v>
      </c>
      <c r="K22" s="217">
        <v>0</v>
      </c>
      <c r="L22" s="207"/>
      <c r="M22" s="207"/>
      <c r="N22" s="207"/>
      <c r="O22" s="207"/>
    </row>
    <row r="23" spans="1:15" ht="18" customHeight="1" x14ac:dyDescent="0.2">
      <c r="A23" s="208">
        <v>15</v>
      </c>
      <c r="B23" s="209" t="s">
        <v>214</v>
      </c>
      <c r="C23" s="210">
        <v>0</v>
      </c>
      <c r="D23" s="211">
        <v>0</v>
      </c>
      <c r="E23" s="212">
        <v>0</v>
      </c>
      <c r="F23" s="213">
        <v>0</v>
      </c>
      <c r="G23" s="214">
        <v>0</v>
      </c>
      <c r="H23" s="215">
        <v>0</v>
      </c>
      <c r="I23" s="216">
        <v>0</v>
      </c>
      <c r="J23" s="213">
        <v>0</v>
      </c>
      <c r="K23" s="217">
        <v>0</v>
      </c>
      <c r="L23" s="207"/>
      <c r="M23" s="207"/>
      <c r="N23" s="207"/>
      <c r="O23" s="207"/>
    </row>
    <row r="24" spans="1:15" ht="18" customHeight="1" x14ac:dyDescent="0.2">
      <c r="A24" s="208">
        <v>16</v>
      </c>
      <c r="B24" s="209" t="s">
        <v>215</v>
      </c>
      <c r="C24" s="210">
        <v>0</v>
      </c>
      <c r="D24" s="211">
        <v>0</v>
      </c>
      <c r="E24" s="212">
        <v>0</v>
      </c>
      <c r="F24" s="213">
        <v>0</v>
      </c>
      <c r="G24" s="214">
        <v>0</v>
      </c>
      <c r="H24" s="215">
        <v>0</v>
      </c>
      <c r="I24" s="216">
        <v>0</v>
      </c>
      <c r="J24" s="213">
        <v>0</v>
      </c>
      <c r="K24" s="217">
        <v>0</v>
      </c>
      <c r="L24" s="207"/>
      <c r="M24" s="207"/>
      <c r="N24" s="207"/>
      <c r="O24" s="207"/>
    </row>
    <row r="25" spans="1:15" ht="18" customHeight="1" x14ac:dyDescent="0.2">
      <c r="A25" s="208">
        <v>17</v>
      </c>
      <c r="B25" s="209" t="s">
        <v>216</v>
      </c>
      <c r="C25" s="210">
        <v>216</v>
      </c>
      <c r="D25" s="211">
        <v>-844.36111181492879</v>
      </c>
      <c r="E25" s="212">
        <v>-844.36111181492879</v>
      </c>
      <c r="F25" s="213">
        <v>0</v>
      </c>
      <c r="G25" s="214">
        <v>0</v>
      </c>
      <c r="H25" s="215">
        <v>0</v>
      </c>
      <c r="I25" s="216">
        <v>0</v>
      </c>
      <c r="J25" s="213">
        <v>0</v>
      </c>
      <c r="K25" s="217">
        <v>0</v>
      </c>
      <c r="L25" s="207"/>
      <c r="M25" s="207"/>
      <c r="N25" s="207"/>
      <c r="O25" s="207"/>
    </row>
    <row r="26" spans="1:15" ht="18" customHeight="1" x14ac:dyDescent="0.2">
      <c r="A26" s="208">
        <v>18</v>
      </c>
      <c r="B26" s="209" t="s">
        <v>217</v>
      </c>
      <c r="C26" s="210">
        <v>0</v>
      </c>
      <c r="D26" s="211">
        <v>0</v>
      </c>
      <c r="E26" s="212">
        <v>0</v>
      </c>
      <c r="F26" s="213">
        <v>0</v>
      </c>
      <c r="G26" s="214">
        <v>0</v>
      </c>
      <c r="H26" s="215">
        <v>0</v>
      </c>
      <c r="I26" s="216">
        <v>0</v>
      </c>
      <c r="J26" s="213">
        <v>0</v>
      </c>
      <c r="K26" s="217">
        <v>0</v>
      </c>
      <c r="L26" s="207"/>
      <c r="M26" s="207"/>
      <c r="N26" s="207"/>
      <c r="O26" s="207"/>
    </row>
    <row r="27" spans="1:15" ht="18" customHeight="1" x14ac:dyDescent="0.2">
      <c r="A27" s="208">
        <v>19</v>
      </c>
      <c r="B27" s="209" t="s">
        <v>218</v>
      </c>
      <c r="C27" s="210">
        <v>2024</v>
      </c>
      <c r="D27" s="211">
        <v>-7911.9763440435909</v>
      </c>
      <c r="E27" s="212">
        <v>-7911.9763440435909</v>
      </c>
      <c r="F27" s="213">
        <v>-7911.9763440435909</v>
      </c>
      <c r="G27" s="214">
        <v>0</v>
      </c>
      <c r="H27" s="215">
        <v>0</v>
      </c>
      <c r="I27" s="216">
        <v>0</v>
      </c>
      <c r="J27" s="213">
        <v>0</v>
      </c>
      <c r="K27" s="217">
        <v>-7911.9763440435909</v>
      </c>
      <c r="L27" s="207"/>
      <c r="M27" s="207"/>
      <c r="N27" s="207"/>
      <c r="O27" s="207"/>
    </row>
    <row r="28" spans="1:15" ht="18" customHeight="1" x14ac:dyDescent="0.2">
      <c r="A28" s="208">
        <v>20</v>
      </c>
      <c r="B28" s="209" t="s">
        <v>219</v>
      </c>
      <c r="C28" s="210">
        <v>1138.1000000000001</v>
      </c>
      <c r="D28" s="211">
        <v>-4448.9230618359707</v>
      </c>
      <c r="E28" s="212">
        <v>-4448.9230618359707</v>
      </c>
      <c r="F28" s="213">
        <v>0</v>
      </c>
      <c r="G28" s="214">
        <v>0</v>
      </c>
      <c r="H28" s="215">
        <v>0</v>
      </c>
      <c r="I28" s="216">
        <v>0</v>
      </c>
      <c r="J28" s="213">
        <v>0</v>
      </c>
      <c r="K28" s="217">
        <v>0</v>
      </c>
      <c r="L28" s="207"/>
      <c r="M28" s="207"/>
      <c r="N28" s="207"/>
      <c r="O28" s="207"/>
    </row>
    <row r="29" spans="1:15" ht="18" customHeight="1" x14ac:dyDescent="0.2">
      <c r="A29" s="208">
        <v>21</v>
      </c>
      <c r="B29" s="209" t="s">
        <v>220</v>
      </c>
      <c r="C29" s="210">
        <v>0</v>
      </c>
      <c r="D29" s="211">
        <v>0</v>
      </c>
      <c r="E29" s="212">
        <v>0</v>
      </c>
      <c r="F29" s="213">
        <v>0</v>
      </c>
      <c r="G29" s="214">
        <v>0</v>
      </c>
      <c r="H29" s="215">
        <v>0</v>
      </c>
      <c r="I29" s="216">
        <v>0</v>
      </c>
      <c r="J29" s="213">
        <v>0</v>
      </c>
      <c r="K29" s="217">
        <v>0</v>
      </c>
      <c r="L29" s="207"/>
      <c r="M29" s="207"/>
      <c r="N29" s="207"/>
      <c r="O29" s="207"/>
    </row>
    <row r="30" spans="1:15" ht="18" customHeight="1" x14ac:dyDescent="0.2">
      <c r="A30" s="208">
        <v>22</v>
      </c>
      <c r="B30" s="209" t="s">
        <v>221</v>
      </c>
      <c r="C30" s="210">
        <v>9500</v>
      </c>
      <c r="D30" s="211">
        <v>-37136.252602971377</v>
      </c>
      <c r="E30" s="212">
        <v>-37136.252602971377</v>
      </c>
      <c r="F30" s="213">
        <v>0</v>
      </c>
      <c r="G30" s="214">
        <v>0</v>
      </c>
      <c r="H30" s="215">
        <v>0</v>
      </c>
      <c r="I30" s="216">
        <v>0</v>
      </c>
      <c r="J30" s="213">
        <v>0</v>
      </c>
      <c r="K30" s="217">
        <v>0</v>
      </c>
      <c r="L30" s="207"/>
      <c r="M30" s="207"/>
      <c r="N30" s="207"/>
      <c r="O30" s="207"/>
    </row>
    <row r="31" spans="1:15" ht="18" customHeight="1" x14ac:dyDescent="0.2">
      <c r="A31" s="208">
        <v>23</v>
      </c>
      <c r="B31" s="209" t="s">
        <v>222</v>
      </c>
      <c r="C31" s="210">
        <v>1736</v>
      </c>
      <c r="D31" s="211">
        <v>-6786.1615282903522</v>
      </c>
      <c r="E31" s="212">
        <v>-6786.1615282903522</v>
      </c>
      <c r="F31" s="213">
        <v>-6786.1615282903522</v>
      </c>
      <c r="G31" s="214">
        <v>0</v>
      </c>
      <c r="H31" s="215">
        <v>0</v>
      </c>
      <c r="I31" s="216">
        <v>0</v>
      </c>
      <c r="J31" s="213">
        <v>0</v>
      </c>
      <c r="K31" s="217">
        <v>-6786.1615282903522</v>
      </c>
      <c r="L31" s="207"/>
      <c r="M31" s="207"/>
      <c r="N31" s="207"/>
      <c r="O31" s="207"/>
    </row>
    <row r="32" spans="1:15" ht="18" customHeight="1" x14ac:dyDescent="0.2">
      <c r="A32" s="208">
        <v>24</v>
      </c>
      <c r="B32" s="209" t="s">
        <v>223</v>
      </c>
      <c r="C32" s="210">
        <v>433557</v>
      </c>
      <c r="D32" s="211">
        <v>-1694808.6599775229</v>
      </c>
      <c r="E32" s="212">
        <v>-1694808.6599775229</v>
      </c>
      <c r="F32" s="213">
        <v>-925208.68827120808</v>
      </c>
      <c r="G32" s="214">
        <v>0</v>
      </c>
      <c r="H32" s="215">
        <v>0</v>
      </c>
      <c r="I32" s="216">
        <v>0</v>
      </c>
      <c r="J32" s="213">
        <v>0</v>
      </c>
      <c r="K32" s="217">
        <v>-925208.68827120808</v>
      </c>
      <c r="L32" s="207"/>
      <c r="M32" s="207"/>
      <c r="N32" s="207"/>
      <c r="O32" s="207"/>
    </row>
    <row r="33" spans="1:15" ht="18" customHeight="1" x14ac:dyDescent="0.2">
      <c r="A33" s="208">
        <v>25</v>
      </c>
      <c r="B33" s="209" t="s">
        <v>224</v>
      </c>
      <c r="C33" s="210">
        <v>19698.150000000001</v>
      </c>
      <c r="D33" s="211">
        <v>-77001.628864339058</v>
      </c>
      <c r="E33" s="212">
        <v>-77001.628864339058</v>
      </c>
      <c r="F33" s="213">
        <v>-38888.10645602634</v>
      </c>
      <c r="G33" s="214">
        <v>0</v>
      </c>
      <c r="H33" s="215">
        <v>0</v>
      </c>
      <c r="I33" s="216">
        <v>0</v>
      </c>
      <c r="J33" s="213">
        <v>0</v>
      </c>
      <c r="K33" s="217">
        <v>-38888.10645602634</v>
      </c>
      <c r="L33" s="207"/>
      <c r="M33" s="207"/>
      <c r="N33" s="207"/>
      <c r="O33" s="207"/>
    </row>
    <row r="34" spans="1:15" ht="18" customHeight="1" x14ac:dyDescent="0.2">
      <c r="A34" s="208">
        <v>26</v>
      </c>
      <c r="B34" s="209" t="s">
        <v>225</v>
      </c>
      <c r="C34" s="210">
        <v>120000</v>
      </c>
      <c r="D34" s="211">
        <v>-469089.50656384928</v>
      </c>
      <c r="E34" s="212">
        <v>-469089.50656384928</v>
      </c>
      <c r="F34" s="213">
        <v>-234544.75328192464</v>
      </c>
      <c r="G34" s="214">
        <v>0</v>
      </c>
      <c r="H34" s="215">
        <v>0</v>
      </c>
      <c r="I34" s="216">
        <v>0</v>
      </c>
      <c r="J34" s="213">
        <v>0</v>
      </c>
      <c r="K34" s="217">
        <v>-234544.75328192464</v>
      </c>
      <c r="L34" s="207"/>
      <c r="M34" s="207"/>
      <c r="N34" s="207"/>
      <c r="O34" s="207"/>
    </row>
    <row r="35" spans="1:15" ht="18" customHeight="1" x14ac:dyDescent="0.2">
      <c r="A35" s="208">
        <v>27</v>
      </c>
      <c r="B35" s="209" t="s">
        <v>226</v>
      </c>
      <c r="C35" s="210">
        <v>42000</v>
      </c>
      <c r="D35" s="211">
        <v>-164181.32729734719</v>
      </c>
      <c r="E35" s="212">
        <v>-164181.32729734719</v>
      </c>
      <c r="F35" s="213">
        <v>0</v>
      </c>
      <c r="G35" s="214">
        <v>0</v>
      </c>
      <c r="H35" s="215">
        <v>0</v>
      </c>
      <c r="I35" s="216">
        <v>0</v>
      </c>
      <c r="J35" s="213">
        <v>0</v>
      </c>
      <c r="K35" s="217">
        <v>0</v>
      </c>
      <c r="L35" s="207"/>
      <c r="M35" s="207"/>
      <c r="N35" s="207"/>
      <c r="O35" s="207"/>
    </row>
    <row r="36" spans="1:15" ht="18" customHeight="1" x14ac:dyDescent="0.2">
      <c r="A36" s="208">
        <v>28</v>
      </c>
      <c r="B36" s="209" t="s">
        <v>227</v>
      </c>
      <c r="C36" s="210">
        <v>12420</v>
      </c>
      <c r="D36" s="211">
        <v>-48550.763929358414</v>
      </c>
      <c r="E36" s="212">
        <v>-48550.763929358414</v>
      </c>
      <c r="F36" s="213">
        <v>-22950.204108636368</v>
      </c>
      <c r="G36" s="214">
        <v>0</v>
      </c>
      <c r="H36" s="215">
        <v>0</v>
      </c>
      <c r="I36" s="216">
        <v>0</v>
      </c>
      <c r="J36" s="213">
        <v>0</v>
      </c>
      <c r="K36" s="217">
        <v>-22950.204108636368</v>
      </c>
      <c r="L36" s="207"/>
      <c r="M36" s="207"/>
      <c r="N36" s="207"/>
      <c r="O36" s="207"/>
    </row>
    <row r="37" spans="1:15" ht="18" customHeight="1" x14ac:dyDescent="0.2">
      <c r="A37" s="208">
        <v>29</v>
      </c>
      <c r="B37" s="209" t="s">
        <v>228</v>
      </c>
      <c r="C37" s="210">
        <v>9703</v>
      </c>
      <c r="D37" s="211">
        <v>-37929.795684908568</v>
      </c>
      <c r="E37" s="212">
        <v>-37929.795684908568</v>
      </c>
      <c r="F37" s="213">
        <v>-19545.396106827062</v>
      </c>
      <c r="G37" s="214">
        <v>0</v>
      </c>
      <c r="H37" s="215">
        <v>0</v>
      </c>
      <c r="I37" s="216">
        <v>0</v>
      </c>
      <c r="J37" s="213">
        <v>0</v>
      </c>
      <c r="K37" s="217">
        <v>-19545.396106827062</v>
      </c>
      <c r="L37" s="207"/>
      <c r="M37" s="207"/>
      <c r="N37" s="207"/>
      <c r="O37" s="207"/>
    </row>
    <row r="38" spans="1:15" ht="18" customHeight="1" x14ac:dyDescent="0.2">
      <c r="A38" s="208">
        <v>30</v>
      </c>
      <c r="B38" s="209" t="s">
        <v>229</v>
      </c>
      <c r="C38" s="210">
        <v>10892</v>
      </c>
      <c r="D38" s="211">
        <v>-42577.690879112037</v>
      </c>
      <c r="E38" s="212">
        <v>-42577.690879112037</v>
      </c>
      <c r="F38" s="213">
        <v>0</v>
      </c>
      <c r="G38" s="214">
        <v>0</v>
      </c>
      <c r="H38" s="215">
        <v>0</v>
      </c>
      <c r="I38" s="216">
        <v>0</v>
      </c>
      <c r="J38" s="213">
        <v>0</v>
      </c>
      <c r="K38" s="217">
        <v>0</v>
      </c>
      <c r="L38" s="207"/>
      <c r="M38" s="207"/>
      <c r="N38" s="207"/>
      <c r="O38" s="207"/>
    </row>
    <row r="39" spans="1:15" ht="18" customHeight="1" x14ac:dyDescent="0.2">
      <c r="A39" s="208">
        <v>31</v>
      </c>
      <c r="B39" s="209" t="s">
        <v>230</v>
      </c>
      <c r="C39" s="210">
        <v>15950</v>
      </c>
      <c r="D39" s="211">
        <v>-62349.813580778304</v>
      </c>
      <c r="E39" s="212">
        <v>-62349.813580778304</v>
      </c>
      <c r="F39" s="213">
        <v>0</v>
      </c>
      <c r="G39" s="214">
        <v>0</v>
      </c>
      <c r="H39" s="215">
        <v>0</v>
      </c>
      <c r="I39" s="216">
        <v>0</v>
      </c>
      <c r="J39" s="213">
        <v>0</v>
      </c>
      <c r="K39" s="217">
        <v>0</v>
      </c>
      <c r="L39" s="207"/>
      <c r="M39" s="207"/>
      <c r="N39" s="207"/>
      <c r="O39" s="207"/>
    </row>
    <row r="40" spans="1:15" ht="18" customHeight="1" x14ac:dyDescent="0.2">
      <c r="A40" s="208">
        <v>32</v>
      </c>
      <c r="B40" s="209" t="s">
        <v>231</v>
      </c>
      <c r="C40" s="210">
        <v>5000</v>
      </c>
      <c r="D40" s="211">
        <v>-19545.396106827055</v>
      </c>
      <c r="E40" s="212">
        <v>-19545.396106827055</v>
      </c>
      <c r="F40" s="213">
        <v>-19545.396106827055</v>
      </c>
      <c r="G40" s="214">
        <v>0</v>
      </c>
      <c r="H40" s="215">
        <v>0</v>
      </c>
      <c r="I40" s="216">
        <v>0</v>
      </c>
      <c r="J40" s="213">
        <v>0</v>
      </c>
      <c r="K40" s="217">
        <v>-19545.396106827055</v>
      </c>
      <c r="L40" s="207"/>
      <c r="M40" s="207"/>
      <c r="N40" s="207"/>
      <c r="O40" s="207"/>
    </row>
    <row r="41" spans="1:15" ht="18" customHeight="1" x14ac:dyDescent="0.2">
      <c r="A41" s="208">
        <v>33</v>
      </c>
      <c r="B41" s="209" t="s">
        <v>232</v>
      </c>
      <c r="C41" s="210">
        <v>19280</v>
      </c>
      <c r="D41" s="211">
        <v>-75367.047387925108</v>
      </c>
      <c r="E41" s="212">
        <v>-75367.047387925108</v>
      </c>
      <c r="F41" s="213">
        <v>-15323.590547752392</v>
      </c>
      <c r="G41" s="214">
        <v>0</v>
      </c>
      <c r="H41" s="215">
        <v>0</v>
      </c>
      <c r="I41" s="216">
        <v>0</v>
      </c>
      <c r="J41" s="213">
        <v>0</v>
      </c>
      <c r="K41" s="217">
        <v>-15323.590547752392</v>
      </c>
      <c r="L41" s="207"/>
      <c r="M41" s="207"/>
      <c r="N41" s="207"/>
      <c r="O41" s="207"/>
    </row>
    <row r="42" spans="1:15" ht="18" customHeight="1" x14ac:dyDescent="0.2">
      <c r="A42" s="208">
        <v>34</v>
      </c>
      <c r="B42" s="209" t="s">
        <v>233</v>
      </c>
      <c r="C42" s="210">
        <v>28807.8</v>
      </c>
      <c r="D42" s="211">
        <v>-112611.97239325041</v>
      </c>
      <c r="E42" s="212">
        <v>-112611.97239325041</v>
      </c>
      <c r="F42" s="213">
        <v>-49410.761358058793</v>
      </c>
      <c r="G42" s="214">
        <v>0</v>
      </c>
      <c r="H42" s="215">
        <v>0</v>
      </c>
      <c r="I42" s="216">
        <v>0</v>
      </c>
      <c r="J42" s="213">
        <v>0</v>
      </c>
      <c r="K42" s="217">
        <v>-49410.761358058793</v>
      </c>
      <c r="L42" s="207"/>
      <c r="M42" s="207"/>
      <c r="N42" s="207"/>
      <c r="O42" s="207"/>
    </row>
    <row r="43" spans="1:15" ht="18" customHeight="1" x14ac:dyDescent="0.2">
      <c r="A43" s="208">
        <v>35</v>
      </c>
      <c r="B43" s="209" t="s">
        <v>234</v>
      </c>
      <c r="C43" s="210">
        <v>20000</v>
      </c>
      <c r="D43" s="211">
        <v>-78181.584427308218</v>
      </c>
      <c r="E43" s="212">
        <v>-78181.584427308218</v>
      </c>
      <c r="F43" s="213">
        <v>-39090.792213654109</v>
      </c>
      <c r="G43" s="214">
        <v>0</v>
      </c>
      <c r="H43" s="215">
        <v>0</v>
      </c>
      <c r="I43" s="216">
        <v>0</v>
      </c>
      <c r="J43" s="213">
        <v>0</v>
      </c>
      <c r="K43" s="217">
        <v>-39090.792213654109</v>
      </c>
      <c r="L43" s="207"/>
      <c r="M43" s="207"/>
      <c r="N43" s="207"/>
      <c r="O43" s="207"/>
    </row>
    <row r="44" spans="1:15" ht="18" customHeight="1" x14ac:dyDescent="0.2">
      <c r="A44" s="208">
        <v>36</v>
      </c>
      <c r="B44" s="209" t="s">
        <v>235</v>
      </c>
      <c r="C44" s="210">
        <v>8360</v>
      </c>
      <c r="D44" s="211">
        <v>-32679.902290614846</v>
      </c>
      <c r="E44" s="212">
        <v>-32679.902290614846</v>
      </c>
      <c r="F44" s="213">
        <v>-16339.951145307423</v>
      </c>
      <c r="G44" s="214">
        <v>0</v>
      </c>
      <c r="H44" s="215">
        <v>0</v>
      </c>
      <c r="I44" s="216">
        <v>0</v>
      </c>
      <c r="J44" s="213">
        <v>0</v>
      </c>
      <c r="K44" s="217">
        <v>-16339.951145307423</v>
      </c>
      <c r="L44" s="207"/>
      <c r="M44" s="207"/>
      <c r="N44" s="207"/>
      <c r="O44" s="207"/>
    </row>
    <row r="45" spans="1:15" ht="18" customHeight="1" x14ac:dyDescent="0.2">
      <c r="A45" s="208">
        <v>37</v>
      </c>
      <c r="B45" s="209" t="s">
        <v>236</v>
      </c>
      <c r="C45" s="210">
        <v>2135.5</v>
      </c>
      <c r="D45" s="211">
        <v>-8347.8386772258254</v>
      </c>
      <c r="E45" s="212">
        <v>-8347.8386772258254</v>
      </c>
      <c r="F45" s="213">
        <v>0</v>
      </c>
      <c r="G45" s="214">
        <v>0</v>
      </c>
      <c r="H45" s="215">
        <v>0</v>
      </c>
      <c r="I45" s="216">
        <v>0</v>
      </c>
      <c r="J45" s="213">
        <v>0</v>
      </c>
      <c r="K45" s="217">
        <v>0</v>
      </c>
      <c r="L45" s="207"/>
      <c r="M45" s="207"/>
      <c r="N45" s="207"/>
      <c r="O45" s="207"/>
    </row>
    <row r="46" spans="1:15" ht="18" customHeight="1" x14ac:dyDescent="0.2">
      <c r="A46" s="208">
        <v>38</v>
      </c>
      <c r="B46" s="209" t="s">
        <v>237</v>
      </c>
      <c r="C46" s="210">
        <v>8000</v>
      </c>
      <c r="D46" s="211">
        <v>-31272.633770923287</v>
      </c>
      <c r="E46" s="212">
        <v>-31272.633770923287</v>
      </c>
      <c r="F46" s="213">
        <v>-11727.237664096232</v>
      </c>
      <c r="G46" s="214">
        <v>0</v>
      </c>
      <c r="H46" s="215">
        <v>0</v>
      </c>
      <c r="I46" s="216">
        <v>0</v>
      </c>
      <c r="J46" s="213">
        <v>0</v>
      </c>
      <c r="K46" s="217">
        <v>-11727.237664096232</v>
      </c>
      <c r="L46" s="207"/>
      <c r="M46" s="207"/>
      <c r="N46" s="207"/>
      <c r="O46" s="207"/>
    </row>
    <row r="47" spans="1:15" ht="18" customHeight="1" x14ac:dyDescent="0.2">
      <c r="A47" s="208">
        <v>39</v>
      </c>
      <c r="B47" s="209" t="s">
        <v>238</v>
      </c>
      <c r="C47" s="210">
        <v>60000</v>
      </c>
      <c r="D47" s="211">
        <v>-234544.75328192464</v>
      </c>
      <c r="E47" s="212">
        <v>-234544.75328192464</v>
      </c>
      <c r="F47" s="213">
        <v>0</v>
      </c>
      <c r="G47" s="214">
        <v>0</v>
      </c>
      <c r="H47" s="215">
        <v>0</v>
      </c>
      <c r="I47" s="216">
        <v>0</v>
      </c>
      <c r="J47" s="213">
        <v>0</v>
      </c>
      <c r="K47" s="217">
        <v>0</v>
      </c>
      <c r="L47" s="207"/>
      <c r="M47" s="207"/>
      <c r="N47" s="207"/>
      <c r="O47" s="207"/>
    </row>
    <row r="48" spans="1:15" ht="18" customHeight="1" x14ac:dyDescent="0.2">
      <c r="A48" s="208">
        <v>40</v>
      </c>
      <c r="B48" s="209" t="s">
        <v>239</v>
      </c>
      <c r="C48" s="210">
        <v>4374.1000000000004</v>
      </c>
      <c r="D48" s="211">
        <v>-17098.703422174429</v>
      </c>
      <c r="E48" s="212">
        <v>-17098.703422174429</v>
      </c>
      <c r="F48" s="213">
        <v>0</v>
      </c>
      <c r="G48" s="214">
        <v>0</v>
      </c>
      <c r="H48" s="215">
        <v>0</v>
      </c>
      <c r="I48" s="216">
        <v>0</v>
      </c>
      <c r="J48" s="213">
        <v>0</v>
      </c>
      <c r="K48" s="217">
        <v>0</v>
      </c>
      <c r="L48" s="207"/>
      <c r="M48" s="207"/>
      <c r="N48" s="207"/>
      <c r="O48" s="207"/>
    </row>
    <row r="49" spans="1:15" ht="18" customHeight="1" x14ac:dyDescent="0.2">
      <c r="A49" s="208">
        <v>41</v>
      </c>
      <c r="B49" s="209" t="s">
        <v>240</v>
      </c>
      <c r="C49" s="210">
        <v>0</v>
      </c>
      <c r="D49" s="211">
        <v>0</v>
      </c>
      <c r="E49" s="212">
        <v>0</v>
      </c>
      <c r="F49" s="213">
        <v>0</v>
      </c>
      <c r="G49" s="214">
        <v>0</v>
      </c>
      <c r="H49" s="215">
        <v>0</v>
      </c>
      <c r="I49" s="216">
        <v>0</v>
      </c>
      <c r="J49" s="213">
        <v>0</v>
      </c>
      <c r="K49" s="217">
        <v>0</v>
      </c>
      <c r="L49" s="207"/>
      <c r="M49" s="207"/>
      <c r="N49" s="207"/>
      <c r="O49" s="207"/>
    </row>
    <row r="50" spans="1:15" ht="18" customHeight="1" x14ac:dyDescent="0.2">
      <c r="A50" s="208">
        <v>42</v>
      </c>
      <c r="B50" s="209" t="s">
        <v>241</v>
      </c>
      <c r="C50" s="210">
        <v>3762.1</v>
      </c>
      <c r="D50" s="211">
        <v>-14706.346938698804</v>
      </c>
      <c r="E50" s="212">
        <v>-14706.346938698804</v>
      </c>
      <c r="F50" s="213">
        <v>-14706.346938698804</v>
      </c>
      <c r="G50" s="214">
        <v>0</v>
      </c>
      <c r="H50" s="215">
        <v>0</v>
      </c>
      <c r="I50" s="216">
        <v>0</v>
      </c>
      <c r="J50" s="213">
        <v>0</v>
      </c>
      <c r="K50" s="217">
        <v>-14706.346938698804</v>
      </c>
      <c r="L50" s="207"/>
      <c r="M50" s="207"/>
      <c r="N50" s="207"/>
      <c r="O50" s="207"/>
    </row>
    <row r="51" spans="1:15" ht="18" customHeight="1" x14ac:dyDescent="0.2">
      <c r="A51" s="208">
        <v>43</v>
      </c>
      <c r="B51" s="209" t="s">
        <v>242</v>
      </c>
      <c r="C51" s="210">
        <v>0</v>
      </c>
      <c r="D51" s="211">
        <v>0</v>
      </c>
      <c r="E51" s="212">
        <v>0</v>
      </c>
      <c r="F51" s="213">
        <v>0</v>
      </c>
      <c r="G51" s="214">
        <v>0</v>
      </c>
      <c r="H51" s="215">
        <v>0</v>
      </c>
      <c r="I51" s="216">
        <v>0</v>
      </c>
      <c r="J51" s="213">
        <v>0</v>
      </c>
      <c r="K51" s="217">
        <v>0</v>
      </c>
      <c r="L51" s="207"/>
      <c r="M51" s="207"/>
      <c r="N51" s="207"/>
      <c r="O51" s="207"/>
    </row>
    <row r="52" spans="1:15" ht="18" customHeight="1" x14ac:dyDescent="0.2">
      <c r="A52" s="208">
        <v>44</v>
      </c>
      <c r="B52" s="209" t="s">
        <v>243</v>
      </c>
      <c r="C52" s="210">
        <v>20833</v>
      </c>
      <c r="D52" s="211">
        <v>-81437.847418705584</v>
      </c>
      <c r="E52" s="212">
        <v>-81437.847418705584</v>
      </c>
      <c r="F52" s="213">
        <v>0</v>
      </c>
      <c r="G52" s="214">
        <v>0</v>
      </c>
      <c r="H52" s="215">
        <v>0</v>
      </c>
      <c r="I52" s="216">
        <v>0</v>
      </c>
      <c r="J52" s="213">
        <v>0</v>
      </c>
      <c r="K52" s="217">
        <v>0</v>
      </c>
      <c r="L52" s="207"/>
      <c r="M52" s="207"/>
      <c r="N52" s="207"/>
      <c r="O52" s="207"/>
    </row>
    <row r="53" spans="1:15" ht="18.600000000000001" customHeight="1" x14ac:dyDescent="0.2">
      <c r="A53" s="208">
        <v>45</v>
      </c>
      <c r="B53" s="209" t="s">
        <v>244</v>
      </c>
      <c r="C53" s="210">
        <v>15000</v>
      </c>
      <c r="D53" s="211">
        <v>-58636.18832048116</v>
      </c>
      <c r="E53" s="212">
        <v>-58636.18832048116</v>
      </c>
      <c r="F53" s="213">
        <v>-16207.042451781002</v>
      </c>
      <c r="G53" s="214">
        <v>0</v>
      </c>
      <c r="H53" s="215">
        <v>0</v>
      </c>
      <c r="I53" s="216">
        <v>0</v>
      </c>
      <c r="J53" s="213">
        <v>0</v>
      </c>
      <c r="K53" s="217">
        <v>-16207.042451781002</v>
      </c>
      <c r="L53" s="207"/>
      <c r="M53" s="207"/>
      <c r="N53" s="207"/>
      <c r="O53" s="207"/>
    </row>
    <row r="54" spans="1:15" ht="18.600000000000001" customHeight="1" x14ac:dyDescent="0.2">
      <c r="A54" s="208">
        <v>46</v>
      </c>
      <c r="B54" s="209" t="s">
        <v>245</v>
      </c>
      <c r="C54" s="210">
        <v>31500</v>
      </c>
      <c r="D54" s="211">
        <v>-123135.99547301041</v>
      </c>
      <c r="E54" s="212">
        <v>-123135.99547301041</v>
      </c>
      <c r="F54" s="213">
        <v>0</v>
      </c>
      <c r="G54" s="214">
        <v>0</v>
      </c>
      <c r="H54" s="215">
        <v>0</v>
      </c>
      <c r="I54" s="216">
        <v>0</v>
      </c>
      <c r="J54" s="213">
        <v>0</v>
      </c>
      <c r="K54" s="217">
        <v>0</v>
      </c>
      <c r="L54" s="207"/>
      <c r="M54" s="207"/>
      <c r="N54" s="207"/>
      <c r="O54" s="207"/>
    </row>
    <row r="55" spans="1:15" ht="18.600000000000001" customHeight="1" x14ac:dyDescent="0.2">
      <c r="A55" s="208">
        <v>47</v>
      </c>
      <c r="B55" s="209" t="s">
        <v>246</v>
      </c>
      <c r="C55" s="210">
        <v>10730</v>
      </c>
      <c r="D55" s="211">
        <v>-41944.420045250816</v>
      </c>
      <c r="E55" s="212">
        <v>-41944.420045250816</v>
      </c>
      <c r="F55" s="213">
        <v>-41944.420045250816</v>
      </c>
      <c r="G55" s="214">
        <v>0</v>
      </c>
      <c r="H55" s="215">
        <v>0</v>
      </c>
      <c r="I55" s="216">
        <v>0</v>
      </c>
      <c r="J55" s="213">
        <v>0</v>
      </c>
      <c r="K55" s="217">
        <v>-41944.420045250816</v>
      </c>
      <c r="L55" s="207"/>
      <c r="M55" s="207"/>
      <c r="N55" s="207"/>
      <c r="O55" s="207"/>
    </row>
    <row r="56" spans="1:15" ht="18.600000000000001" customHeight="1" x14ac:dyDescent="0.2">
      <c r="A56" s="208">
        <v>48</v>
      </c>
      <c r="B56" s="209" t="s">
        <v>247</v>
      </c>
      <c r="C56" s="210">
        <v>5300</v>
      </c>
      <c r="D56" s="211">
        <v>-20718.119873236661</v>
      </c>
      <c r="E56" s="212">
        <v>-20718.119873236661</v>
      </c>
      <c r="F56" s="213">
        <v>0</v>
      </c>
      <c r="G56" s="214">
        <v>0</v>
      </c>
      <c r="H56" s="215">
        <v>0</v>
      </c>
      <c r="I56" s="216">
        <v>0</v>
      </c>
      <c r="J56" s="213">
        <v>0</v>
      </c>
      <c r="K56" s="217">
        <v>0</v>
      </c>
      <c r="L56" s="207"/>
      <c r="M56" s="207"/>
      <c r="N56" s="207"/>
      <c r="O56" s="207"/>
    </row>
    <row r="57" spans="1:15" ht="18.600000000000001" customHeight="1" x14ac:dyDescent="0.2">
      <c r="A57" s="208">
        <v>49</v>
      </c>
      <c r="B57" s="209" t="s">
        <v>248</v>
      </c>
      <c r="C57" s="210">
        <v>0</v>
      </c>
      <c r="D57" s="211">
        <v>0</v>
      </c>
      <c r="E57" s="212">
        <v>0</v>
      </c>
      <c r="F57" s="213">
        <v>0</v>
      </c>
      <c r="G57" s="214">
        <v>0</v>
      </c>
      <c r="H57" s="215">
        <v>0</v>
      </c>
      <c r="I57" s="216">
        <v>0</v>
      </c>
      <c r="J57" s="213">
        <v>0</v>
      </c>
      <c r="K57" s="217">
        <v>0</v>
      </c>
      <c r="L57" s="207"/>
      <c r="M57" s="207"/>
      <c r="N57" s="207"/>
      <c r="O57" s="207"/>
    </row>
    <row r="58" spans="1:15" ht="18.600000000000001" customHeight="1" x14ac:dyDescent="0.2">
      <c r="A58" s="208">
        <v>50</v>
      </c>
      <c r="B58" s="209" t="s">
        <v>249</v>
      </c>
      <c r="C58" s="210">
        <v>9790</v>
      </c>
      <c r="D58" s="211">
        <v>-38269.885577167384</v>
      </c>
      <c r="E58" s="212">
        <v>-38269.885577167384</v>
      </c>
      <c r="F58" s="213">
        <v>-19134.942788583692</v>
      </c>
      <c r="G58" s="214">
        <v>0</v>
      </c>
      <c r="H58" s="215">
        <v>0</v>
      </c>
      <c r="I58" s="216">
        <v>0</v>
      </c>
      <c r="J58" s="213">
        <v>0</v>
      </c>
      <c r="K58" s="217">
        <v>-19134.942788583692</v>
      </c>
      <c r="L58" s="207"/>
      <c r="M58" s="207"/>
      <c r="N58" s="207"/>
      <c r="O58" s="207"/>
    </row>
    <row r="59" spans="1:15" ht="18.600000000000001" customHeight="1" x14ac:dyDescent="0.2">
      <c r="A59" s="208">
        <v>51</v>
      </c>
      <c r="B59" s="209" t="s">
        <v>250</v>
      </c>
      <c r="C59" s="210">
        <v>16114.800000000001</v>
      </c>
      <c r="D59" s="211">
        <v>-62994.029836459304</v>
      </c>
      <c r="E59" s="212">
        <v>-62994.029836459304</v>
      </c>
      <c r="F59" s="213">
        <v>0</v>
      </c>
      <c r="G59" s="214">
        <v>0</v>
      </c>
      <c r="H59" s="215">
        <v>0</v>
      </c>
      <c r="I59" s="216">
        <v>0</v>
      </c>
      <c r="J59" s="213">
        <v>0</v>
      </c>
      <c r="K59" s="217">
        <v>0</v>
      </c>
      <c r="L59" s="207"/>
      <c r="M59" s="207"/>
      <c r="N59" s="207"/>
      <c r="O59" s="207"/>
    </row>
    <row r="60" spans="1:15" ht="18.600000000000001" customHeight="1" x14ac:dyDescent="0.2">
      <c r="A60" s="208">
        <v>52</v>
      </c>
      <c r="B60" s="209" t="s">
        <v>251</v>
      </c>
      <c r="C60" s="210">
        <v>203000</v>
      </c>
      <c r="D60" s="211">
        <v>-793543.08193717769</v>
      </c>
      <c r="E60" s="212">
        <v>-793543.08193717769</v>
      </c>
      <c r="F60" s="213">
        <v>-781815.84427308151</v>
      </c>
      <c r="G60" s="214">
        <v>0</v>
      </c>
      <c r="H60" s="215">
        <v>0</v>
      </c>
      <c r="I60" s="216">
        <v>0</v>
      </c>
      <c r="J60" s="213">
        <v>0</v>
      </c>
      <c r="K60" s="217">
        <v>-781815.84427308151</v>
      </c>
      <c r="L60" s="207"/>
      <c r="M60" s="207"/>
      <c r="N60" s="207"/>
      <c r="O60" s="207"/>
    </row>
    <row r="61" spans="1:15" ht="18.600000000000001" customHeight="1" x14ac:dyDescent="0.2">
      <c r="A61" s="208">
        <v>53</v>
      </c>
      <c r="B61" s="209" t="s">
        <v>252</v>
      </c>
      <c r="C61" s="210">
        <v>0</v>
      </c>
      <c r="D61" s="211">
        <v>0</v>
      </c>
      <c r="E61" s="212">
        <v>0</v>
      </c>
      <c r="F61" s="213">
        <v>0</v>
      </c>
      <c r="G61" s="214">
        <v>0</v>
      </c>
      <c r="H61" s="215">
        <v>0</v>
      </c>
      <c r="I61" s="216">
        <v>0</v>
      </c>
      <c r="J61" s="213">
        <v>0</v>
      </c>
      <c r="K61" s="217">
        <v>0</v>
      </c>
      <c r="L61" s="207"/>
      <c r="M61" s="207"/>
      <c r="N61" s="207"/>
      <c r="O61" s="207"/>
    </row>
    <row r="62" spans="1:15" ht="18.600000000000001" customHeight="1" x14ac:dyDescent="0.2">
      <c r="A62" s="208">
        <v>54</v>
      </c>
      <c r="B62" s="209" t="s">
        <v>253</v>
      </c>
      <c r="C62" s="210">
        <v>0</v>
      </c>
      <c r="D62" s="211">
        <v>0</v>
      </c>
      <c r="E62" s="212">
        <v>0</v>
      </c>
      <c r="F62" s="213">
        <v>0</v>
      </c>
      <c r="G62" s="214">
        <v>0</v>
      </c>
      <c r="H62" s="215">
        <v>0</v>
      </c>
      <c r="I62" s="216">
        <v>0</v>
      </c>
      <c r="J62" s="213">
        <v>0</v>
      </c>
      <c r="K62" s="217">
        <v>0</v>
      </c>
      <c r="L62" s="207"/>
      <c r="M62" s="207"/>
      <c r="N62" s="207"/>
      <c r="O62" s="207"/>
    </row>
    <row r="63" spans="1:15" ht="18.600000000000001" customHeight="1" x14ac:dyDescent="0.2">
      <c r="A63" s="208">
        <v>55</v>
      </c>
      <c r="B63" s="209" t="s">
        <v>254</v>
      </c>
      <c r="C63" s="210">
        <v>300</v>
      </c>
      <c r="D63" s="211">
        <v>-1172.7237664096231</v>
      </c>
      <c r="E63" s="212">
        <v>-1172.7237664096231</v>
      </c>
      <c r="F63" s="213">
        <v>0</v>
      </c>
      <c r="G63" s="214">
        <v>0</v>
      </c>
      <c r="H63" s="215">
        <v>0</v>
      </c>
      <c r="I63" s="216">
        <v>0</v>
      </c>
      <c r="J63" s="213">
        <v>0</v>
      </c>
      <c r="K63" s="217">
        <v>0</v>
      </c>
      <c r="L63" s="207"/>
      <c r="M63" s="207"/>
      <c r="N63" s="207"/>
      <c r="O63" s="207"/>
    </row>
    <row r="64" spans="1:15" ht="18.600000000000001" customHeight="1" x14ac:dyDescent="0.2">
      <c r="A64" s="208">
        <v>56</v>
      </c>
      <c r="B64" s="209" t="s">
        <v>255</v>
      </c>
      <c r="C64" s="210">
        <v>8400</v>
      </c>
      <c r="D64" s="211">
        <v>-32836.265459469454</v>
      </c>
      <c r="E64" s="212">
        <v>-32836.265459469454</v>
      </c>
      <c r="F64" s="213">
        <v>0</v>
      </c>
      <c r="G64" s="214">
        <v>0</v>
      </c>
      <c r="H64" s="215">
        <v>0</v>
      </c>
      <c r="I64" s="216">
        <v>0</v>
      </c>
      <c r="J64" s="213">
        <v>0</v>
      </c>
      <c r="K64" s="217">
        <v>0</v>
      </c>
      <c r="L64" s="207"/>
      <c r="M64" s="207"/>
      <c r="N64" s="207"/>
      <c r="O64" s="207"/>
    </row>
    <row r="65" spans="1:15" ht="18.600000000000001" customHeight="1" x14ac:dyDescent="0.2">
      <c r="A65" s="208">
        <v>57</v>
      </c>
      <c r="B65" s="209" t="s">
        <v>256</v>
      </c>
      <c r="C65" s="210">
        <v>43936</v>
      </c>
      <c r="D65" s="211">
        <v>-171749.30466991066</v>
      </c>
      <c r="E65" s="212">
        <v>-171749.30466991066</v>
      </c>
      <c r="F65" s="213">
        <v>0</v>
      </c>
      <c r="G65" s="214">
        <v>0</v>
      </c>
      <c r="H65" s="215">
        <v>0</v>
      </c>
      <c r="I65" s="216">
        <v>0</v>
      </c>
      <c r="J65" s="213">
        <v>0</v>
      </c>
      <c r="K65" s="217">
        <v>0</v>
      </c>
      <c r="L65" s="207"/>
      <c r="M65" s="207"/>
      <c r="N65" s="207"/>
      <c r="O65" s="207"/>
    </row>
    <row r="66" spans="1:15" ht="18.600000000000001" customHeight="1" x14ac:dyDescent="0.2">
      <c r="A66" s="208">
        <v>58</v>
      </c>
      <c r="B66" s="209" t="s">
        <v>257</v>
      </c>
      <c r="C66" s="210">
        <v>16000</v>
      </c>
      <c r="D66" s="211">
        <v>-62545.267541846573</v>
      </c>
      <c r="E66" s="212">
        <v>-62545.267541846573</v>
      </c>
      <c r="F66" s="213">
        <v>0</v>
      </c>
      <c r="G66" s="214">
        <v>0</v>
      </c>
      <c r="H66" s="215">
        <v>0</v>
      </c>
      <c r="I66" s="216">
        <v>0</v>
      </c>
      <c r="J66" s="213">
        <v>0</v>
      </c>
      <c r="K66" s="217">
        <v>0</v>
      </c>
      <c r="L66" s="207"/>
      <c r="M66" s="207"/>
      <c r="N66" s="207"/>
      <c r="O66" s="207"/>
    </row>
    <row r="67" spans="1:15" ht="18.600000000000001" customHeight="1" x14ac:dyDescent="0.2">
      <c r="A67" s="208">
        <v>59</v>
      </c>
      <c r="B67" s="209" t="s">
        <v>258</v>
      </c>
      <c r="C67" s="210">
        <v>46557.8</v>
      </c>
      <c r="D67" s="211">
        <v>-181998.12857248657</v>
      </c>
      <c r="E67" s="212">
        <v>-181998.12857248657</v>
      </c>
      <c r="F67" s="213">
        <v>-97726.980534135349</v>
      </c>
      <c r="G67" s="214">
        <v>0</v>
      </c>
      <c r="H67" s="215">
        <v>0</v>
      </c>
      <c r="I67" s="216">
        <v>0</v>
      </c>
      <c r="J67" s="213">
        <v>0</v>
      </c>
      <c r="K67" s="217">
        <v>-97726.980534135349</v>
      </c>
      <c r="L67" s="207"/>
      <c r="M67" s="207"/>
      <c r="N67" s="207"/>
      <c r="O67" s="207"/>
    </row>
    <row r="68" spans="1:15" ht="18.600000000000001" customHeight="1" x14ac:dyDescent="0.2">
      <c r="A68" s="208">
        <v>60</v>
      </c>
      <c r="B68" s="209" t="s">
        <v>259</v>
      </c>
      <c r="C68" s="210">
        <v>11900.3</v>
      </c>
      <c r="D68" s="211">
        <v>-46519.215458014784</v>
      </c>
      <c r="E68" s="212">
        <v>-46519.215458014784</v>
      </c>
      <c r="F68" s="213">
        <v>-4714.3495409666721</v>
      </c>
      <c r="G68" s="214">
        <v>0</v>
      </c>
      <c r="H68" s="215">
        <v>0</v>
      </c>
      <c r="I68" s="216">
        <v>0</v>
      </c>
      <c r="J68" s="213">
        <v>0</v>
      </c>
      <c r="K68" s="217">
        <v>-4714.3495409666721</v>
      </c>
      <c r="L68" s="207"/>
      <c r="M68" s="207"/>
      <c r="N68" s="207"/>
      <c r="O68" s="207"/>
    </row>
    <row r="69" spans="1:15" ht="18.600000000000001" customHeight="1" x14ac:dyDescent="0.2">
      <c r="A69" s="208">
        <v>61</v>
      </c>
      <c r="B69" s="209" t="s">
        <v>260</v>
      </c>
      <c r="C69" s="210">
        <v>1517</v>
      </c>
      <c r="D69" s="211">
        <v>-5930.0731788113235</v>
      </c>
      <c r="E69" s="212">
        <v>-5930.0731788113235</v>
      </c>
      <c r="F69" s="213">
        <v>-5930.0731788113235</v>
      </c>
      <c r="G69" s="214">
        <v>0</v>
      </c>
      <c r="H69" s="215">
        <v>0</v>
      </c>
      <c r="I69" s="216">
        <v>0</v>
      </c>
      <c r="J69" s="213">
        <v>0</v>
      </c>
      <c r="K69" s="217">
        <v>-5930.0731788113235</v>
      </c>
      <c r="L69" s="207"/>
      <c r="M69" s="207"/>
      <c r="N69" s="207"/>
      <c r="O69" s="207"/>
    </row>
    <row r="70" spans="1:15" ht="18.600000000000001" customHeight="1" x14ac:dyDescent="0.2">
      <c r="A70" s="208">
        <v>62</v>
      </c>
      <c r="B70" s="209" t="s">
        <v>261</v>
      </c>
      <c r="C70" s="210">
        <v>0</v>
      </c>
      <c r="D70" s="211">
        <v>0</v>
      </c>
      <c r="E70" s="212">
        <v>0</v>
      </c>
      <c r="F70" s="213">
        <v>0</v>
      </c>
      <c r="G70" s="214">
        <v>0</v>
      </c>
      <c r="H70" s="215">
        <v>0</v>
      </c>
      <c r="I70" s="216">
        <v>0</v>
      </c>
      <c r="J70" s="213">
        <v>0</v>
      </c>
      <c r="K70" s="217">
        <v>0</v>
      </c>
      <c r="L70" s="207"/>
      <c r="M70" s="207"/>
      <c r="N70" s="207"/>
      <c r="O70" s="207"/>
    </row>
    <row r="71" spans="1:15" ht="18.600000000000001" customHeight="1" x14ac:dyDescent="0.2">
      <c r="A71" s="208">
        <v>63</v>
      </c>
      <c r="B71" s="209" t="s">
        <v>262</v>
      </c>
      <c r="C71" s="210">
        <v>218800</v>
      </c>
      <c r="D71" s="211">
        <v>-855306.53363475099</v>
      </c>
      <c r="E71" s="212">
        <v>-855306.53363475099</v>
      </c>
      <c r="F71" s="213">
        <v>-336399.72147382091</v>
      </c>
      <c r="G71" s="214">
        <v>0</v>
      </c>
      <c r="H71" s="215">
        <v>0</v>
      </c>
      <c r="I71" s="216">
        <v>0</v>
      </c>
      <c r="J71" s="213">
        <v>0</v>
      </c>
      <c r="K71" s="217">
        <v>-336399.72147382091</v>
      </c>
      <c r="L71" s="207"/>
      <c r="M71" s="207"/>
      <c r="N71" s="207"/>
      <c r="O71" s="207"/>
    </row>
    <row r="72" spans="1:15" ht="18.600000000000001" customHeight="1" x14ac:dyDescent="0.2">
      <c r="A72" s="208">
        <v>64</v>
      </c>
      <c r="B72" s="209" t="s">
        <v>263</v>
      </c>
      <c r="C72" s="210">
        <v>58160</v>
      </c>
      <c r="D72" s="211">
        <v>-227352.0475146122</v>
      </c>
      <c r="E72" s="212">
        <v>-227352.0475146122</v>
      </c>
      <c r="F72" s="213">
        <v>-149350.2807314868</v>
      </c>
      <c r="G72" s="214">
        <v>0</v>
      </c>
      <c r="H72" s="215">
        <v>0</v>
      </c>
      <c r="I72" s="216">
        <v>0</v>
      </c>
      <c r="J72" s="213">
        <v>0</v>
      </c>
      <c r="K72" s="217">
        <v>-149350.2807314868</v>
      </c>
      <c r="L72" s="207"/>
      <c r="M72" s="207"/>
      <c r="N72" s="207"/>
      <c r="O72" s="207"/>
    </row>
    <row r="73" spans="1:15" ht="18.600000000000001" customHeight="1" x14ac:dyDescent="0.2">
      <c r="A73" s="208">
        <v>65</v>
      </c>
      <c r="B73" s="209" t="s">
        <v>264</v>
      </c>
      <c r="C73" s="210">
        <v>100024</v>
      </c>
      <c r="D73" s="211">
        <v>-391001.74003785354</v>
      </c>
      <c r="E73" s="212">
        <v>-391001.74003785354</v>
      </c>
      <c r="F73" s="213">
        <v>0</v>
      </c>
      <c r="G73" s="214">
        <v>0</v>
      </c>
      <c r="H73" s="215">
        <v>0</v>
      </c>
      <c r="I73" s="216">
        <v>0</v>
      </c>
      <c r="J73" s="213">
        <v>0</v>
      </c>
      <c r="K73" s="217">
        <v>0</v>
      </c>
      <c r="L73" s="207"/>
      <c r="M73" s="207"/>
      <c r="N73" s="207"/>
      <c r="O73" s="207"/>
    </row>
    <row r="74" spans="1:15" ht="18.600000000000001" customHeight="1" x14ac:dyDescent="0.2">
      <c r="A74" s="208">
        <v>66</v>
      </c>
      <c r="B74" s="209" t="s">
        <v>265</v>
      </c>
      <c r="C74" s="210">
        <v>47280</v>
      </c>
      <c r="D74" s="211">
        <v>-184821.26558615646</v>
      </c>
      <c r="E74" s="212">
        <v>-184821.26558615646</v>
      </c>
      <c r="F74" s="213">
        <v>-51083.847264803073</v>
      </c>
      <c r="G74" s="214">
        <v>0</v>
      </c>
      <c r="H74" s="215">
        <v>0</v>
      </c>
      <c r="I74" s="216">
        <v>0</v>
      </c>
      <c r="J74" s="213">
        <v>0</v>
      </c>
      <c r="K74" s="217">
        <v>-51083.847264803073</v>
      </c>
      <c r="L74" s="207"/>
      <c r="M74" s="207"/>
      <c r="N74" s="207"/>
      <c r="O74" s="207"/>
    </row>
    <row r="75" spans="1:15" ht="18.600000000000001" customHeight="1" x14ac:dyDescent="0.2">
      <c r="A75" s="208">
        <v>67</v>
      </c>
      <c r="B75" s="209" t="s">
        <v>266</v>
      </c>
      <c r="C75" s="210">
        <v>0</v>
      </c>
      <c r="D75" s="211">
        <v>0</v>
      </c>
      <c r="E75" s="212">
        <v>0</v>
      </c>
      <c r="F75" s="213">
        <v>0</v>
      </c>
      <c r="G75" s="214">
        <v>0</v>
      </c>
      <c r="H75" s="215">
        <v>0</v>
      </c>
      <c r="I75" s="216">
        <v>0</v>
      </c>
      <c r="J75" s="213">
        <v>0</v>
      </c>
      <c r="K75" s="217">
        <v>0</v>
      </c>
      <c r="L75" s="207"/>
      <c r="M75" s="207"/>
      <c r="N75" s="207"/>
      <c r="O75" s="207"/>
    </row>
    <row r="76" spans="1:15" ht="18.600000000000001" customHeight="1" x14ac:dyDescent="0.2">
      <c r="A76" s="208">
        <v>68</v>
      </c>
      <c r="B76" s="209" t="s">
        <v>267</v>
      </c>
      <c r="C76" s="210">
        <v>8000</v>
      </c>
      <c r="D76" s="211">
        <v>-31272.633770923287</v>
      </c>
      <c r="E76" s="212">
        <v>-31272.633770923287</v>
      </c>
      <c r="F76" s="213">
        <v>0</v>
      </c>
      <c r="G76" s="214">
        <v>0</v>
      </c>
      <c r="H76" s="215">
        <v>0</v>
      </c>
      <c r="I76" s="216">
        <v>0</v>
      </c>
      <c r="J76" s="213">
        <v>0</v>
      </c>
      <c r="K76" s="217">
        <v>0</v>
      </c>
      <c r="L76" s="207"/>
      <c r="M76" s="207"/>
      <c r="N76" s="207"/>
      <c r="O76" s="207"/>
    </row>
    <row r="77" spans="1:15" ht="18.600000000000001" customHeight="1" x14ac:dyDescent="0.2">
      <c r="A77" s="208">
        <v>69</v>
      </c>
      <c r="B77" s="209" t="s">
        <v>268</v>
      </c>
      <c r="C77" s="210">
        <v>34171</v>
      </c>
      <c r="D77" s="211">
        <v>-133577.1460732774</v>
      </c>
      <c r="E77" s="212">
        <v>-133577.1460732774</v>
      </c>
      <c r="F77" s="213">
        <v>-15315.772389309728</v>
      </c>
      <c r="G77" s="214">
        <v>0</v>
      </c>
      <c r="H77" s="215">
        <v>0</v>
      </c>
      <c r="I77" s="216">
        <v>0</v>
      </c>
      <c r="J77" s="213">
        <v>0</v>
      </c>
      <c r="K77" s="217">
        <v>-15315.772389309728</v>
      </c>
      <c r="L77" s="207"/>
      <c r="M77" s="207"/>
      <c r="N77" s="207"/>
      <c r="O77" s="207"/>
    </row>
    <row r="78" spans="1:15" ht="18.600000000000001" customHeight="1" x14ac:dyDescent="0.2">
      <c r="A78" s="208">
        <v>70</v>
      </c>
      <c r="B78" s="209" t="s">
        <v>269</v>
      </c>
      <c r="C78" s="210">
        <v>0</v>
      </c>
      <c r="D78" s="211">
        <v>0</v>
      </c>
      <c r="E78" s="212">
        <v>0</v>
      </c>
      <c r="F78" s="213">
        <v>0</v>
      </c>
      <c r="G78" s="214">
        <v>0</v>
      </c>
      <c r="H78" s="215">
        <v>0</v>
      </c>
      <c r="I78" s="216">
        <v>0</v>
      </c>
      <c r="J78" s="213">
        <v>0</v>
      </c>
      <c r="K78" s="217">
        <v>0</v>
      </c>
      <c r="L78" s="207"/>
      <c r="M78" s="207"/>
      <c r="N78" s="207"/>
      <c r="O78" s="207"/>
    </row>
    <row r="79" spans="1:15" ht="18.600000000000001" customHeight="1" thickBot="1" x14ac:dyDescent="0.25">
      <c r="A79" s="218">
        <v>71</v>
      </c>
      <c r="B79" s="219" t="s">
        <v>270</v>
      </c>
      <c r="C79" s="220">
        <v>8500</v>
      </c>
      <c r="D79" s="221">
        <v>-33227.173381605957</v>
      </c>
      <c r="E79" s="222">
        <v>-33227.173381605957</v>
      </c>
      <c r="F79" s="223">
        <v>0</v>
      </c>
      <c r="G79" s="224">
        <v>0</v>
      </c>
      <c r="H79" s="225">
        <v>0</v>
      </c>
      <c r="I79" s="226">
        <v>0</v>
      </c>
      <c r="J79" s="223">
        <v>0</v>
      </c>
      <c r="K79" s="227">
        <v>0</v>
      </c>
      <c r="L79" s="207"/>
      <c r="M79" s="207"/>
      <c r="N79" s="207"/>
      <c r="O79" s="207"/>
    </row>
    <row r="80" spans="1:15" ht="18.600000000000001" customHeight="1" thickBot="1" x14ac:dyDescent="0.25">
      <c r="C80" s="228"/>
      <c r="D80" s="207"/>
      <c r="E80" s="207"/>
      <c r="F80" s="207"/>
      <c r="G80" s="207"/>
      <c r="H80" s="207"/>
      <c r="I80" s="207"/>
      <c r="J80" s="207"/>
      <c r="K80" s="207"/>
      <c r="L80" s="207"/>
      <c r="M80" s="207"/>
      <c r="N80" s="207"/>
      <c r="O80" s="207"/>
    </row>
    <row r="81" spans="1:15" ht="15.75" thickBot="1" x14ac:dyDescent="0.25">
      <c r="A81" s="229"/>
      <c r="B81" s="230" t="s">
        <v>13</v>
      </c>
      <c r="C81" s="231"/>
      <c r="D81" s="232">
        <v>-7835843.3125822367</v>
      </c>
      <c r="E81" s="232">
        <v>-7835843.3125822367</v>
      </c>
      <c r="F81" s="232">
        <v>-3053034.8994673565</v>
      </c>
      <c r="G81" s="232">
        <v>0</v>
      </c>
      <c r="H81" s="232">
        <v>0</v>
      </c>
      <c r="I81" s="232">
        <v>0</v>
      </c>
      <c r="J81" s="232">
        <v>0</v>
      </c>
      <c r="K81" s="232">
        <v>-3053034.8994673565</v>
      </c>
      <c r="L81" s="207"/>
      <c r="M81" s="207"/>
      <c r="N81" s="207"/>
      <c r="O81" s="207"/>
    </row>
    <row r="82" spans="1:15" x14ac:dyDescent="0.2">
      <c r="C82" s="233"/>
      <c r="D82" s="207"/>
      <c r="E82" s="207"/>
      <c r="F82" s="207"/>
      <c r="G82" s="207"/>
      <c r="H82" s="207"/>
      <c r="I82" s="207"/>
      <c r="J82" s="207"/>
      <c r="K82" s="207"/>
      <c r="L82" s="207"/>
      <c r="M82" s="207"/>
      <c r="N82" s="207"/>
      <c r="O82" s="207"/>
    </row>
    <row r="83" spans="1:15" ht="21" customHeight="1" x14ac:dyDescent="0.2">
      <c r="B83" s="234" t="s">
        <v>271</v>
      </c>
      <c r="C83" s="233"/>
      <c r="D83" s="207"/>
      <c r="E83" s="207"/>
      <c r="F83" s="207"/>
      <c r="G83" s="207"/>
      <c r="H83" s="207"/>
      <c r="I83" s="207"/>
      <c r="J83" s="207"/>
      <c r="K83" s="207"/>
      <c r="L83" s="207"/>
      <c r="M83" s="207"/>
      <c r="N83" s="207"/>
      <c r="O83" s="207"/>
    </row>
    <row r="84" spans="1:15" x14ac:dyDescent="0.2">
      <c r="D84" s="207"/>
      <c r="E84" s="207"/>
      <c r="F84" s="207"/>
      <c r="G84" s="207"/>
      <c r="H84" s="207"/>
      <c r="I84" s="207"/>
      <c r="J84" s="207"/>
      <c r="K84" s="207"/>
      <c r="L84" s="207"/>
      <c r="M84" s="207"/>
      <c r="N84" s="207"/>
      <c r="O84" s="207"/>
    </row>
    <row r="85" spans="1:15" x14ac:dyDescent="0.2">
      <c r="D85" s="207"/>
      <c r="E85" s="207"/>
      <c r="F85" s="207"/>
      <c r="G85" s="207"/>
      <c r="H85" s="207"/>
      <c r="I85" s="207"/>
      <c r="J85" s="207"/>
      <c r="K85" s="207"/>
      <c r="L85" s="207"/>
      <c r="M85" s="207"/>
      <c r="N85" s="207"/>
      <c r="O85" s="207"/>
    </row>
    <row r="86" spans="1:15" x14ac:dyDescent="0.2">
      <c r="D86" s="207"/>
      <c r="E86" s="207"/>
      <c r="F86" s="207"/>
      <c r="G86" s="207"/>
      <c r="H86" s="207"/>
      <c r="I86" s="207"/>
      <c r="J86" s="207"/>
      <c r="K86" s="207"/>
      <c r="L86" s="207"/>
      <c r="M86" s="207"/>
      <c r="N86" s="207"/>
      <c r="O86" s="207"/>
    </row>
    <row r="87" spans="1:15" x14ac:dyDescent="0.2">
      <c r="D87" s="207"/>
      <c r="E87" s="207"/>
      <c r="F87" s="207"/>
      <c r="G87" s="207"/>
      <c r="H87" s="207"/>
      <c r="I87" s="207"/>
      <c r="J87" s="207"/>
      <c r="K87" s="207"/>
      <c r="L87" s="207"/>
      <c r="M87" s="207"/>
      <c r="N87" s="207"/>
      <c r="O87" s="207"/>
    </row>
    <row r="88" spans="1:15" x14ac:dyDescent="0.2">
      <c r="D88" s="207"/>
      <c r="E88" s="207"/>
      <c r="F88" s="207"/>
      <c r="G88" s="207"/>
      <c r="H88" s="207"/>
      <c r="I88" s="207"/>
      <c r="J88" s="207"/>
      <c r="K88" s="207"/>
      <c r="L88" s="207"/>
      <c r="M88" s="207"/>
      <c r="N88" s="207"/>
      <c r="O88" s="207"/>
    </row>
    <row r="89" spans="1:15" x14ac:dyDescent="0.2">
      <c r="D89" s="207"/>
      <c r="E89" s="207"/>
      <c r="F89" s="207"/>
      <c r="G89" s="207"/>
      <c r="H89" s="207"/>
      <c r="I89" s="207"/>
      <c r="J89" s="207"/>
      <c r="K89" s="207"/>
      <c r="L89" s="207"/>
      <c r="M89" s="207"/>
      <c r="N89" s="207"/>
      <c r="O89" s="207"/>
    </row>
    <row r="90" spans="1:15" x14ac:dyDescent="0.2">
      <c r="D90" s="207"/>
      <c r="E90" s="207"/>
      <c r="F90" s="207"/>
      <c r="G90" s="207"/>
      <c r="H90" s="207"/>
      <c r="I90" s="207"/>
      <c r="J90" s="207"/>
      <c r="K90" s="207"/>
      <c r="L90" s="207"/>
      <c r="M90" s="207"/>
      <c r="N90" s="207"/>
      <c r="O90" s="207"/>
    </row>
    <row r="91" spans="1:15" x14ac:dyDescent="0.2">
      <c r="D91" s="207"/>
      <c r="E91" s="207"/>
      <c r="F91" s="207"/>
      <c r="G91" s="207"/>
      <c r="H91" s="207"/>
      <c r="I91" s="207"/>
      <c r="J91" s="207"/>
      <c r="K91" s="207"/>
      <c r="L91" s="207"/>
      <c r="M91" s="207"/>
      <c r="N91" s="207"/>
      <c r="O91" s="207"/>
    </row>
    <row r="92" spans="1:15" x14ac:dyDescent="0.2">
      <c r="D92" s="207"/>
      <c r="E92" s="207"/>
      <c r="F92" s="207"/>
      <c r="G92" s="207"/>
      <c r="H92" s="207"/>
      <c r="I92" s="207"/>
      <c r="J92" s="207"/>
      <c r="K92" s="207"/>
      <c r="L92" s="207"/>
      <c r="M92" s="207"/>
      <c r="N92" s="207"/>
      <c r="O92" s="207"/>
    </row>
    <row r="93" spans="1:15" x14ac:dyDescent="0.2">
      <c r="D93" s="207"/>
      <c r="E93" s="207"/>
      <c r="F93" s="207"/>
      <c r="G93" s="207"/>
      <c r="H93" s="207"/>
      <c r="I93" s="207"/>
      <c r="J93" s="207"/>
      <c r="K93" s="207"/>
      <c r="L93" s="207"/>
      <c r="M93" s="207"/>
      <c r="N93" s="207"/>
      <c r="O93" s="207"/>
    </row>
    <row r="94" spans="1:15" x14ac:dyDescent="0.2">
      <c r="D94" s="207"/>
      <c r="E94" s="207"/>
      <c r="F94" s="207"/>
      <c r="G94" s="207"/>
      <c r="H94" s="207"/>
      <c r="I94" s="207"/>
      <c r="J94" s="207"/>
      <c r="K94" s="207"/>
      <c r="L94" s="207"/>
      <c r="M94" s="207"/>
      <c r="N94" s="207"/>
      <c r="O94" s="207"/>
    </row>
    <row r="95" spans="1:15" x14ac:dyDescent="0.2">
      <c r="D95" s="207"/>
      <c r="E95" s="207"/>
      <c r="F95" s="207"/>
      <c r="G95" s="207"/>
      <c r="H95" s="207"/>
      <c r="I95" s="207"/>
      <c r="J95" s="207"/>
      <c r="K95" s="207"/>
      <c r="L95" s="207"/>
      <c r="M95" s="207"/>
      <c r="N95" s="207"/>
      <c r="O95" s="207"/>
    </row>
    <row r="96" spans="1:15" x14ac:dyDescent="0.2">
      <c r="D96" s="207"/>
      <c r="E96" s="207"/>
      <c r="F96" s="207"/>
      <c r="G96" s="207"/>
      <c r="H96" s="207"/>
      <c r="I96" s="207"/>
      <c r="J96" s="207"/>
      <c r="K96" s="207"/>
      <c r="L96" s="207"/>
      <c r="M96" s="207"/>
      <c r="N96" s="207"/>
      <c r="O96" s="207"/>
    </row>
    <row r="97" spans="4:15" x14ac:dyDescent="0.2">
      <c r="D97" s="207"/>
      <c r="E97" s="207"/>
      <c r="F97" s="207"/>
      <c r="G97" s="207"/>
      <c r="H97" s="207"/>
      <c r="I97" s="207"/>
      <c r="J97" s="207"/>
      <c r="K97" s="207"/>
      <c r="L97" s="207"/>
      <c r="M97" s="207"/>
      <c r="N97" s="207"/>
      <c r="O97" s="207"/>
    </row>
    <row r="98" spans="4:15" x14ac:dyDescent="0.2">
      <c r="D98" s="207"/>
      <c r="E98" s="207"/>
      <c r="F98" s="207"/>
      <c r="G98" s="207"/>
      <c r="H98" s="207"/>
      <c r="I98" s="207"/>
      <c r="J98" s="207"/>
      <c r="K98" s="207"/>
      <c r="L98" s="207"/>
      <c r="M98" s="207"/>
      <c r="N98" s="207"/>
      <c r="O98" s="207"/>
    </row>
    <row r="99" spans="4:15" x14ac:dyDescent="0.2">
      <c r="D99" s="207"/>
      <c r="E99" s="207"/>
      <c r="F99" s="207"/>
      <c r="G99" s="207"/>
      <c r="H99" s="207"/>
      <c r="I99" s="207"/>
      <c r="J99" s="207"/>
      <c r="K99" s="207"/>
      <c r="L99" s="207"/>
      <c r="M99" s="207"/>
      <c r="N99" s="207"/>
      <c r="O99" s="207"/>
    </row>
    <row r="100" spans="4:15" x14ac:dyDescent="0.2">
      <c r="D100" s="207"/>
      <c r="E100" s="207"/>
      <c r="F100" s="207"/>
      <c r="G100" s="207"/>
      <c r="H100" s="207"/>
      <c r="I100" s="207"/>
      <c r="J100" s="207"/>
      <c r="K100" s="207"/>
      <c r="L100" s="207"/>
      <c r="M100" s="207"/>
      <c r="N100" s="207"/>
      <c r="O100" s="207"/>
    </row>
  </sheetData>
  <mergeCells count="5">
    <mergeCell ref="A1:K1"/>
    <mergeCell ref="A2:K2"/>
    <mergeCell ref="A3:K3"/>
    <mergeCell ref="A4:K4"/>
    <mergeCell ref="A6:B7"/>
  </mergeCells>
  <conditionalFormatting sqref="F9:F57">
    <cfRule type="cellIs" dxfId="35" priority="28" stopIfTrue="1" operator="greaterThan">
      <formula>0</formula>
    </cfRule>
  </conditionalFormatting>
  <conditionalFormatting sqref="I9:I57">
    <cfRule type="cellIs" dxfId="34" priority="29" stopIfTrue="1" operator="greaterThan">
      <formula>0</formula>
    </cfRule>
    <cfRule type="cellIs" dxfId="33" priority="30" stopIfTrue="1" operator="lessThan">
      <formula>0</formula>
    </cfRule>
  </conditionalFormatting>
  <conditionalFormatting sqref="F58:F59 F61:F64 F74">
    <cfRule type="cellIs" dxfId="32" priority="25" stopIfTrue="1" operator="greaterThan">
      <formula>0</formula>
    </cfRule>
  </conditionalFormatting>
  <conditionalFormatting sqref="I58:I59 I61:I64 I74">
    <cfRule type="cellIs" dxfId="31" priority="26" stopIfTrue="1" operator="greaterThan">
      <formula>0</formula>
    </cfRule>
    <cfRule type="cellIs" dxfId="30" priority="27" stopIfTrue="1" operator="lessThan">
      <formula>0</formula>
    </cfRule>
  </conditionalFormatting>
  <conditionalFormatting sqref="F60">
    <cfRule type="cellIs" dxfId="29" priority="22" stopIfTrue="1" operator="greaterThan">
      <formula>0</formula>
    </cfRule>
  </conditionalFormatting>
  <conditionalFormatting sqref="I60">
    <cfRule type="cellIs" dxfId="28" priority="23" stopIfTrue="1" operator="greaterThan">
      <formula>0</formula>
    </cfRule>
    <cfRule type="cellIs" dxfId="27" priority="24" stopIfTrue="1" operator="lessThan">
      <formula>0</formula>
    </cfRule>
  </conditionalFormatting>
  <conditionalFormatting sqref="F65">
    <cfRule type="cellIs" dxfId="26" priority="19" stopIfTrue="1" operator="greaterThan">
      <formula>0</formula>
    </cfRule>
  </conditionalFormatting>
  <conditionalFormatting sqref="I65">
    <cfRule type="cellIs" dxfId="25" priority="20" stopIfTrue="1" operator="greaterThan">
      <formula>0</formula>
    </cfRule>
    <cfRule type="cellIs" dxfId="24" priority="21" stopIfTrue="1" operator="lessThan">
      <formula>0</formula>
    </cfRule>
  </conditionalFormatting>
  <conditionalFormatting sqref="F66">
    <cfRule type="cellIs" dxfId="23" priority="16" stopIfTrue="1" operator="greaterThan">
      <formula>0</formula>
    </cfRule>
  </conditionalFormatting>
  <conditionalFormatting sqref="I66">
    <cfRule type="cellIs" dxfId="22" priority="17" stopIfTrue="1" operator="greaterThan">
      <formula>0</formula>
    </cfRule>
    <cfRule type="cellIs" dxfId="21" priority="18" stopIfTrue="1" operator="lessThan">
      <formula>0</formula>
    </cfRule>
  </conditionalFormatting>
  <conditionalFormatting sqref="F67:F70">
    <cfRule type="cellIs" dxfId="20" priority="13" stopIfTrue="1" operator="greaterThan">
      <formula>0</formula>
    </cfRule>
  </conditionalFormatting>
  <conditionalFormatting sqref="I67:I70">
    <cfRule type="cellIs" dxfId="19" priority="14" stopIfTrue="1" operator="greaterThan">
      <formula>0</formula>
    </cfRule>
    <cfRule type="cellIs" dxfId="18" priority="15" stopIfTrue="1" operator="lessThan">
      <formula>0</formula>
    </cfRule>
  </conditionalFormatting>
  <conditionalFormatting sqref="F71">
    <cfRule type="cellIs" dxfId="17" priority="10" stopIfTrue="1" operator="greaterThan">
      <formula>0</formula>
    </cfRule>
  </conditionalFormatting>
  <conditionalFormatting sqref="I71">
    <cfRule type="cellIs" dxfId="16" priority="11" stopIfTrue="1" operator="greaterThan">
      <formula>0</formula>
    </cfRule>
    <cfRule type="cellIs" dxfId="15" priority="12" stopIfTrue="1" operator="lessThan">
      <formula>0</formula>
    </cfRule>
  </conditionalFormatting>
  <conditionalFormatting sqref="F72">
    <cfRule type="cellIs" dxfId="14" priority="7" stopIfTrue="1" operator="greaterThan">
      <formula>0</formula>
    </cfRule>
  </conditionalFormatting>
  <conditionalFormatting sqref="I72">
    <cfRule type="cellIs" dxfId="13" priority="8" stopIfTrue="1" operator="greaterThan">
      <formula>0</formula>
    </cfRule>
    <cfRule type="cellIs" dxfId="12" priority="9" stopIfTrue="1" operator="lessThan">
      <formula>0</formula>
    </cfRule>
  </conditionalFormatting>
  <conditionalFormatting sqref="F73">
    <cfRule type="cellIs" dxfId="11" priority="4" stopIfTrue="1" operator="greaterThan">
      <formula>0</formula>
    </cfRule>
  </conditionalFormatting>
  <conditionalFormatting sqref="I73">
    <cfRule type="cellIs" dxfId="10" priority="5" stopIfTrue="1" operator="greaterThan">
      <formula>0</formula>
    </cfRule>
    <cfRule type="cellIs" dxfId="9" priority="6" stopIfTrue="1" operator="lessThan">
      <formula>0</formula>
    </cfRule>
  </conditionalFormatting>
  <conditionalFormatting sqref="F75:F79">
    <cfRule type="cellIs" dxfId="8" priority="1" stopIfTrue="1" operator="greaterThan">
      <formula>0</formula>
    </cfRule>
  </conditionalFormatting>
  <conditionalFormatting sqref="I75:I79">
    <cfRule type="cellIs" dxfId="7" priority="2" stopIfTrue="1" operator="greaterThan">
      <formula>0</formula>
    </cfRule>
    <cfRule type="cellIs" dxfId="6" priority="3" stopIfTrue="1" operator="lessThan">
      <formula>0</formula>
    </cfRule>
  </conditionalFormatting>
  <dataValidations count="1">
    <dataValidation type="whole" allowBlank="1" showInputMessage="1" showErrorMessage="1" sqref="C80 IY80 SU80 ACQ80 AMM80 AWI80 BGE80 BQA80 BZW80 CJS80 CTO80 DDK80 DNG80 DXC80 EGY80 EQU80 FAQ80 FKM80 FUI80 GEE80 GOA80 GXW80 HHS80 HRO80 IBK80 ILG80 IVC80 JEY80 JOU80 JYQ80 KIM80 KSI80 LCE80 LMA80 LVW80 MFS80 MPO80 MZK80 NJG80 NTC80 OCY80 OMU80 OWQ80 PGM80 PQI80 QAE80 QKA80 QTW80 RDS80 RNO80 RXK80 SHG80 SRC80 TAY80 TKU80 TUQ80 UEM80 UOI80 UYE80 VIA80 VRW80 WBS80 WLO80 WVK80 C65616 IY65616 SU65616 ACQ65616 AMM65616 AWI65616 BGE65616 BQA65616 BZW65616 CJS65616 CTO65616 DDK65616 DNG65616 DXC65616 EGY65616 EQU65616 FAQ65616 FKM65616 FUI65616 GEE65616 GOA65616 GXW65616 HHS65616 HRO65616 IBK65616 ILG65616 IVC65616 JEY65616 JOU65616 JYQ65616 KIM65616 KSI65616 LCE65616 LMA65616 LVW65616 MFS65616 MPO65616 MZK65616 NJG65616 NTC65616 OCY65616 OMU65616 OWQ65616 PGM65616 PQI65616 QAE65616 QKA65616 QTW65616 RDS65616 RNO65616 RXK65616 SHG65616 SRC65616 TAY65616 TKU65616 TUQ65616 UEM65616 UOI65616 UYE65616 VIA65616 VRW65616 WBS65616 WLO65616 WVK65616 C131152 IY131152 SU131152 ACQ131152 AMM131152 AWI131152 BGE131152 BQA131152 BZW131152 CJS131152 CTO131152 DDK131152 DNG131152 DXC131152 EGY131152 EQU131152 FAQ131152 FKM131152 FUI131152 GEE131152 GOA131152 GXW131152 HHS131152 HRO131152 IBK131152 ILG131152 IVC131152 JEY131152 JOU131152 JYQ131152 KIM131152 KSI131152 LCE131152 LMA131152 LVW131152 MFS131152 MPO131152 MZK131152 NJG131152 NTC131152 OCY131152 OMU131152 OWQ131152 PGM131152 PQI131152 QAE131152 QKA131152 QTW131152 RDS131152 RNO131152 RXK131152 SHG131152 SRC131152 TAY131152 TKU131152 TUQ131152 UEM131152 UOI131152 UYE131152 VIA131152 VRW131152 WBS131152 WLO131152 WVK131152 C196688 IY196688 SU196688 ACQ196688 AMM196688 AWI196688 BGE196688 BQA196688 BZW196688 CJS196688 CTO196688 DDK196688 DNG196688 DXC196688 EGY196688 EQU196688 FAQ196688 FKM196688 FUI196688 GEE196688 GOA196688 GXW196688 HHS196688 HRO196688 IBK196688 ILG196688 IVC196688 JEY196688 JOU196688 JYQ196688 KIM196688 KSI196688 LCE196688 LMA196688 LVW196688 MFS196688 MPO196688 MZK196688 NJG196688 NTC196688 OCY196688 OMU196688 OWQ196688 PGM196688 PQI196688 QAE196688 QKA196688 QTW196688 RDS196688 RNO196688 RXK196688 SHG196688 SRC196688 TAY196688 TKU196688 TUQ196688 UEM196688 UOI196688 UYE196688 VIA196688 VRW196688 WBS196688 WLO196688 WVK196688 C262224 IY262224 SU262224 ACQ262224 AMM262224 AWI262224 BGE262224 BQA262224 BZW262224 CJS262224 CTO262224 DDK262224 DNG262224 DXC262224 EGY262224 EQU262224 FAQ262224 FKM262224 FUI262224 GEE262224 GOA262224 GXW262224 HHS262224 HRO262224 IBK262224 ILG262224 IVC262224 JEY262224 JOU262224 JYQ262224 KIM262224 KSI262224 LCE262224 LMA262224 LVW262224 MFS262224 MPO262224 MZK262224 NJG262224 NTC262224 OCY262224 OMU262224 OWQ262224 PGM262224 PQI262224 QAE262224 QKA262224 QTW262224 RDS262224 RNO262224 RXK262224 SHG262224 SRC262224 TAY262224 TKU262224 TUQ262224 UEM262224 UOI262224 UYE262224 VIA262224 VRW262224 WBS262224 WLO262224 WVK262224 C327760 IY327760 SU327760 ACQ327760 AMM327760 AWI327760 BGE327760 BQA327760 BZW327760 CJS327760 CTO327760 DDK327760 DNG327760 DXC327760 EGY327760 EQU327760 FAQ327760 FKM327760 FUI327760 GEE327760 GOA327760 GXW327760 HHS327760 HRO327760 IBK327760 ILG327760 IVC327760 JEY327760 JOU327760 JYQ327760 KIM327760 KSI327760 LCE327760 LMA327760 LVW327760 MFS327760 MPO327760 MZK327760 NJG327760 NTC327760 OCY327760 OMU327760 OWQ327760 PGM327760 PQI327760 QAE327760 QKA327760 QTW327760 RDS327760 RNO327760 RXK327760 SHG327760 SRC327760 TAY327760 TKU327760 TUQ327760 UEM327760 UOI327760 UYE327760 VIA327760 VRW327760 WBS327760 WLO327760 WVK327760 C393296 IY393296 SU393296 ACQ393296 AMM393296 AWI393296 BGE393296 BQA393296 BZW393296 CJS393296 CTO393296 DDK393296 DNG393296 DXC393296 EGY393296 EQU393296 FAQ393296 FKM393296 FUI393296 GEE393296 GOA393296 GXW393296 HHS393296 HRO393296 IBK393296 ILG393296 IVC393296 JEY393296 JOU393296 JYQ393296 KIM393296 KSI393296 LCE393296 LMA393296 LVW393296 MFS393296 MPO393296 MZK393296 NJG393296 NTC393296 OCY393296 OMU393296 OWQ393296 PGM393296 PQI393296 QAE393296 QKA393296 QTW393296 RDS393296 RNO393296 RXK393296 SHG393296 SRC393296 TAY393296 TKU393296 TUQ393296 UEM393296 UOI393296 UYE393296 VIA393296 VRW393296 WBS393296 WLO393296 WVK393296 C458832 IY458832 SU458832 ACQ458832 AMM458832 AWI458832 BGE458832 BQA458832 BZW458832 CJS458832 CTO458832 DDK458832 DNG458832 DXC458832 EGY458832 EQU458832 FAQ458832 FKM458832 FUI458832 GEE458832 GOA458832 GXW458832 HHS458832 HRO458832 IBK458832 ILG458832 IVC458832 JEY458832 JOU458832 JYQ458832 KIM458832 KSI458832 LCE458832 LMA458832 LVW458832 MFS458832 MPO458832 MZK458832 NJG458832 NTC458832 OCY458832 OMU458832 OWQ458832 PGM458832 PQI458832 QAE458832 QKA458832 QTW458832 RDS458832 RNO458832 RXK458832 SHG458832 SRC458832 TAY458832 TKU458832 TUQ458832 UEM458832 UOI458832 UYE458832 VIA458832 VRW458832 WBS458832 WLO458832 WVK458832 C524368 IY524368 SU524368 ACQ524368 AMM524368 AWI524368 BGE524368 BQA524368 BZW524368 CJS524368 CTO524368 DDK524368 DNG524368 DXC524368 EGY524368 EQU524368 FAQ524368 FKM524368 FUI524368 GEE524368 GOA524368 GXW524368 HHS524368 HRO524368 IBK524368 ILG524368 IVC524368 JEY524368 JOU524368 JYQ524368 KIM524368 KSI524368 LCE524368 LMA524368 LVW524368 MFS524368 MPO524368 MZK524368 NJG524368 NTC524368 OCY524368 OMU524368 OWQ524368 PGM524368 PQI524368 QAE524368 QKA524368 QTW524368 RDS524368 RNO524368 RXK524368 SHG524368 SRC524368 TAY524368 TKU524368 TUQ524368 UEM524368 UOI524368 UYE524368 VIA524368 VRW524368 WBS524368 WLO524368 WVK524368 C589904 IY589904 SU589904 ACQ589904 AMM589904 AWI589904 BGE589904 BQA589904 BZW589904 CJS589904 CTO589904 DDK589904 DNG589904 DXC589904 EGY589904 EQU589904 FAQ589904 FKM589904 FUI589904 GEE589904 GOA589904 GXW589904 HHS589904 HRO589904 IBK589904 ILG589904 IVC589904 JEY589904 JOU589904 JYQ589904 KIM589904 KSI589904 LCE589904 LMA589904 LVW589904 MFS589904 MPO589904 MZK589904 NJG589904 NTC589904 OCY589904 OMU589904 OWQ589904 PGM589904 PQI589904 QAE589904 QKA589904 QTW589904 RDS589904 RNO589904 RXK589904 SHG589904 SRC589904 TAY589904 TKU589904 TUQ589904 UEM589904 UOI589904 UYE589904 VIA589904 VRW589904 WBS589904 WLO589904 WVK589904 C655440 IY655440 SU655440 ACQ655440 AMM655440 AWI655440 BGE655440 BQA655440 BZW655440 CJS655440 CTO655440 DDK655440 DNG655440 DXC655440 EGY655440 EQU655440 FAQ655440 FKM655440 FUI655440 GEE655440 GOA655440 GXW655440 HHS655440 HRO655440 IBK655440 ILG655440 IVC655440 JEY655440 JOU655440 JYQ655440 KIM655440 KSI655440 LCE655440 LMA655440 LVW655440 MFS655440 MPO655440 MZK655440 NJG655440 NTC655440 OCY655440 OMU655440 OWQ655440 PGM655440 PQI655440 QAE655440 QKA655440 QTW655440 RDS655440 RNO655440 RXK655440 SHG655440 SRC655440 TAY655440 TKU655440 TUQ655440 UEM655440 UOI655440 UYE655440 VIA655440 VRW655440 WBS655440 WLO655440 WVK655440 C720976 IY720976 SU720976 ACQ720976 AMM720976 AWI720976 BGE720976 BQA720976 BZW720976 CJS720976 CTO720976 DDK720976 DNG720976 DXC720976 EGY720976 EQU720976 FAQ720976 FKM720976 FUI720976 GEE720976 GOA720976 GXW720976 HHS720976 HRO720976 IBK720976 ILG720976 IVC720976 JEY720976 JOU720976 JYQ720976 KIM720976 KSI720976 LCE720976 LMA720976 LVW720976 MFS720976 MPO720976 MZK720976 NJG720976 NTC720976 OCY720976 OMU720976 OWQ720976 PGM720976 PQI720976 QAE720976 QKA720976 QTW720976 RDS720976 RNO720976 RXK720976 SHG720976 SRC720976 TAY720976 TKU720976 TUQ720976 UEM720976 UOI720976 UYE720976 VIA720976 VRW720976 WBS720976 WLO720976 WVK720976 C786512 IY786512 SU786512 ACQ786512 AMM786512 AWI786512 BGE786512 BQA786512 BZW786512 CJS786512 CTO786512 DDK786512 DNG786512 DXC786512 EGY786512 EQU786512 FAQ786512 FKM786512 FUI786512 GEE786512 GOA786512 GXW786512 HHS786512 HRO786512 IBK786512 ILG786512 IVC786512 JEY786512 JOU786512 JYQ786512 KIM786512 KSI786512 LCE786512 LMA786512 LVW786512 MFS786512 MPO786512 MZK786512 NJG786512 NTC786512 OCY786512 OMU786512 OWQ786512 PGM786512 PQI786512 QAE786512 QKA786512 QTW786512 RDS786512 RNO786512 RXK786512 SHG786512 SRC786512 TAY786512 TKU786512 TUQ786512 UEM786512 UOI786512 UYE786512 VIA786512 VRW786512 WBS786512 WLO786512 WVK786512 C852048 IY852048 SU852048 ACQ852048 AMM852048 AWI852048 BGE852048 BQA852048 BZW852048 CJS852048 CTO852048 DDK852048 DNG852048 DXC852048 EGY852048 EQU852048 FAQ852048 FKM852048 FUI852048 GEE852048 GOA852048 GXW852048 HHS852048 HRO852048 IBK852048 ILG852048 IVC852048 JEY852048 JOU852048 JYQ852048 KIM852048 KSI852048 LCE852048 LMA852048 LVW852048 MFS852048 MPO852048 MZK852048 NJG852048 NTC852048 OCY852048 OMU852048 OWQ852048 PGM852048 PQI852048 QAE852048 QKA852048 QTW852048 RDS852048 RNO852048 RXK852048 SHG852048 SRC852048 TAY852048 TKU852048 TUQ852048 UEM852048 UOI852048 UYE852048 VIA852048 VRW852048 WBS852048 WLO852048 WVK852048 C917584 IY917584 SU917584 ACQ917584 AMM917584 AWI917584 BGE917584 BQA917584 BZW917584 CJS917584 CTO917584 DDK917584 DNG917584 DXC917584 EGY917584 EQU917584 FAQ917584 FKM917584 FUI917584 GEE917584 GOA917584 GXW917584 HHS917584 HRO917584 IBK917584 ILG917584 IVC917584 JEY917584 JOU917584 JYQ917584 KIM917584 KSI917584 LCE917584 LMA917584 LVW917584 MFS917584 MPO917584 MZK917584 NJG917584 NTC917584 OCY917584 OMU917584 OWQ917584 PGM917584 PQI917584 QAE917584 QKA917584 QTW917584 RDS917584 RNO917584 RXK917584 SHG917584 SRC917584 TAY917584 TKU917584 TUQ917584 UEM917584 UOI917584 UYE917584 VIA917584 VRW917584 WBS917584 WLO917584 WVK917584 C983120 IY983120 SU983120 ACQ983120 AMM983120 AWI983120 BGE983120 BQA983120 BZW983120 CJS983120 CTO983120 DDK983120 DNG983120 DXC983120 EGY983120 EQU983120 FAQ983120 FKM983120 FUI983120 GEE983120 GOA983120 GXW983120 HHS983120 HRO983120 IBK983120 ILG983120 IVC983120 JEY983120 JOU983120 JYQ983120 KIM983120 KSI983120 LCE983120 LMA983120 LVW983120 MFS983120 MPO983120 MZK983120 NJG983120 NTC983120 OCY983120 OMU983120 OWQ983120 PGM983120 PQI983120 QAE983120 QKA983120 QTW983120 RDS983120 RNO983120 RXK983120 SHG983120 SRC983120 TAY983120 TKU983120 TUQ983120 UEM983120 UOI983120 UYE983120 VIA983120 VRW983120 WBS983120 WLO983120 WVK983120" xr:uid="{6DCE69AA-3363-451B-962A-1F101E9AAF58}">
      <formula1>-100000000000</formula1>
      <formula2>100000000000</formula2>
    </dataValidation>
  </dataValidations>
  <printOptions horizontalCentered="1"/>
  <pageMargins left="0.39370078740157483" right="0.39370078740157483" top="0.78740157480314965" bottom="1" header="0" footer="0"/>
  <pageSetup scale="37" orientation="landscape" horizontalDpi="4294967292" verticalDpi="300" r:id="rId1"/>
  <headerFooter alignWithMargins="0">
    <oddFooter>&amp;L&amp;8&amp;F&amp;R&amp;8&amp;D - &amp;T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A2EE5-2FCD-4ECE-AB03-94739B394D4B}">
  <sheetPr>
    <tabColor indexed="47"/>
    <pageSetUpPr fitToPage="1"/>
  </sheetPr>
  <dimension ref="A1:O100"/>
  <sheetViews>
    <sheetView zoomScale="75" zoomScaleNormal="75" workbookViewId="0">
      <selection sqref="A1:K1"/>
    </sheetView>
  </sheetViews>
  <sheetFormatPr baseColWidth="10" defaultRowHeight="12.75" x14ac:dyDescent="0.2"/>
  <cols>
    <col min="1" max="1" width="4" style="235" customWidth="1"/>
    <col min="2" max="2" width="106.7109375" style="235" customWidth="1"/>
    <col min="3" max="11" width="20.7109375" style="235" customWidth="1"/>
    <col min="12" max="256" width="11.42578125" style="235"/>
    <col min="257" max="257" width="4" style="235" customWidth="1"/>
    <col min="258" max="258" width="96.7109375" style="235" customWidth="1"/>
    <col min="259" max="267" width="20.7109375" style="235" customWidth="1"/>
    <col min="268" max="512" width="11.42578125" style="235"/>
    <col min="513" max="513" width="4" style="235" customWidth="1"/>
    <col min="514" max="514" width="96.7109375" style="235" customWidth="1"/>
    <col min="515" max="523" width="20.7109375" style="235" customWidth="1"/>
    <col min="524" max="768" width="11.42578125" style="235"/>
    <col min="769" max="769" width="4" style="235" customWidth="1"/>
    <col min="770" max="770" width="96.7109375" style="235" customWidth="1"/>
    <col min="771" max="779" width="20.7109375" style="235" customWidth="1"/>
    <col min="780" max="1024" width="11.42578125" style="235"/>
    <col min="1025" max="1025" width="4" style="235" customWidth="1"/>
    <col min="1026" max="1026" width="96.7109375" style="235" customWidth="1"/>
    <col min="1027" max="1035" width="20.7109375" style="235" customWidth="1"/>
    <col min="1036" max="1280" width="11.42578125" style="235"/>
    <col min="1281" max="1281" width="4" style="235" customWidth="1"/>
    <col min="1282" max="1282" width="96.7109375" style="235" customWidth="1"/>
    <col min="1283" max="1291" width="20.7109375" style="235" customWidth="1"/>
    <col min="1292" max="1536" width="11.42578125" style="235"/>
    <col min="1537" max="1537" width="4" style="235" customWidth="1"/>
    <col min="1538" max="1538" width="96.7109375" style="235" customWidth="1"/>
    <col min="1539" max="1547" width="20.7109375" style="235" customWidth="1"/>
    <col min="1548" max="1792" width="11.42578125" style="235"/>
    <col min="1793" max="1793" width="4" style="235" customWidth="1"/>
    <col min="1794" max="1794" width="96.7109375" style="235" customWidth="1"/>
    <col min="1795" max="1803" width="20.7109375" style="235" customWidth="1"/>
    <col min="1804" max="2048" width="11.42578125" style="235"/>
    <col min="2049" max="2049" width="4" style="235" customWidth="1"/>
    <col min="2050" max="2050" width="96.7109375" style="235" customWidth="1"/>
    <col min="2051" max="2059" width="20.7109375" style="235" customWidth="1"/>
    <col min="2060" max="2304" width="11.42578125" style="235"/>
    <col min="2305" max="2305" width="4" style="235" customWidth="1"/>
    <col min="2306" max="2306" width="96.7109375" style="235" customWidth="1"/>
    <col min="2307" max="2315" width="20.7109375" style="235" customWidth="1"/>
    <col min="2316" max="2560" width="11.42578125" style="235"/>
    <col min="2561" max="2561" width="4" style="235" customWidth="1"/>
    <col min="2562" max="2562" width="96.7109375" style="235" customWidth="1"/>
    <col min="2563" max="2571" width="20.7109375" style="235" customWidth="1"/>
    <col min="2572" max="2816" width="11.42578125" style="235"/>
    <col min="2817" max="2817" width="4" style="235" customWidth="1"/>
    <col min="2818" max="2818" width="96.7109375" style="235" customWidth="1"/>
    <col min="2819" max="2827" width="20.7109375" style="235" customWidth="1"/>
    <col min="2828" max="3072" width="11.42578125" style="235"/>
    <col min="3073" max="3073" width="4" style="235" customWidth="1"/>
    <col min="3074" max="3074" width="96.7109375" style="235" customWidth="1"/>
    <col min="3075" max="3083" width="20.7109375" style="235" customWidth="1"/>
    <col min="3084" max="3328" width="11.42578125" style="235"/>
    <col min="3329" max="3329" width="4" style="235" customWidth="1"/>
    <col min="3330" max="3330" width="96.7109375" style="235" customWidth="1"/>
    <col min="3331" max="3339" width="20.7109375" style="235" customWidth="1"/>
    <col min="3340" max="3584" width="11.42578125" style="235"/>
    <col min="3585" max="3585" width="4" style="235" customWidth="1"/>
    <col min="3586" max="3586" width="96.7109375" style="235" customWidth="1"/>
    <col min="3587" max="3595" width="20.7109375" style="235" customWidth="1"/>
    <col min="3596" max="3840" width="11.42578125" style="235"/>
    <col min="3841" max="3841" width="4" style="235" customWidth="1"/>
    <col min="3842" max="3842" width="96.7109375" style="235" customWidth="1"/>
    <col min="3843" max="3851" width="20.7109375" style="235" customWidth="1"/>
    <col min="3852" max="4096" width="11.42578125" style="235"/>
    <col min="4097" max="4097" width="4" style="235" customWidth="1"/>
    <col min="4098" max="4098" width="96.7109375" style="235" customWidth="1"/>
    <col min="4099" max="4107" width="20.7109375" style="235" customWidth="1"/>
    <col min="4108" max="4352" width="11.42578125" style="235"/>
    <col min="4353" max="4353" width="4" style="235" customWidth="1"/>
    <col min="4354" max="4354" width="96.7109375" style="235" customWidth="1"/>
    <col min="4355" max="4363" width="20.7109375" style="235" customWidth="1"/>
    <col min="4364" max="4608" width="11.42578125" style="235"/>
    <col min="4609" max="4609" width="4" style="235" customWidth="1"/>
    <col min="4610" max="4610" width="96.7109375" style="235" customWidth="1"/>
    <col min="4611" max="4619" width="20.7109375" style="235" customWidth="1"/>
    <col min="4620" max="4864" width="11.42578125" style="235"/>
    <col min="4865" max="4865" width="4" style="235" customWidth="1"/>
    <col min="4866" max="4866" width="96.7109375" style="235" customWidth="1"/>
    <col min="4867" max="4875" width="20.7109375" style="235" customWidth="1"/>
    <col min="4876" max="5120" width="11.42578125" style="235"/>
    <col min="5121" max="5121" width="4" style="235" customWidth="1"/>
    <col min="5122" max="5122" width="96.7109375" style="235" customWidth="1"/>
    <col min="5123" max="5131" width="20.7109375" style="235" customWidth="1"/>
    <col min="5132" max="5376" width="11.42578125" style="235"/>
    <col min="5377" max="5377" width="4" style="235" customWidth="1"/>
    <col min="5378" max="5378" width="96.7109375" style="235" customWidth="1"/>
    <col min="5379" max="5387" width="20.7109375" style="235" customWidth="1"/>
    <col min="5388" max="5632" width="11.42578125" style="235"/>
    <col min="5633" max="5633" width="4" style="235" customWidth="1"/>
    <col min="5634" max="5634" width="96.7109375" style="235" customWidth="1"/>
    <col min="5635" max="5643" width="20.7109375" style="235" customWidth="1"/>
    <col min="5644" max="5888" width="11.42578125" style="235"/>
    <col min="5889" max="5889" width="4" style="235" customWidth="1"/>
    <col min="5890" max="5890" width="96.7109375" style="235" customWidth="1"/>
    <col min="5891" max="5899" width="20.7109375" style="235" customWidth="1"/>
    <col min="5900" max="6144" width="11.42578125" style="235"/>
    <col min="6145" max="6145" width="4" style="235" customWidth="1"/>
    <col min="6146" max="6146" width="96.7109375" style="235" customWidth="1"/>
    <col min="6147" max="6155" width="20.7109375" style="235" customWidth="1"/>
    <col min="6156" max="6400" width="11.42578125" style="235"/>
    <col min="6401" max="6401" width="4" style="235" customWidth="1"/>
    <col min="6402" max="6402" width="96.7109375" style="235" customWidth="1"/>
    <col min="6403" max="6411" width="20.7109375" style="235" customWidth="1"/>
    <col min="6412" max="6656" width="11.42578125" style="235"/>
    <col min="6657" max="6657" width="4" style="235" customWidth="1"/>
    <col min="6658" max="6658" width="96.7109375" style="235" customWidth="1"/>
    <col min="6659" max="6667" width="20.7109375" style="235" customWidth="1"/>
    <col min="6668" max="6912" width="11.42578125" style="235"/>
    <col min="6913" max="6913" width="4" style="235" customWidth="1"/>
    <col min="6914" max="6914" width="96.7109375" style="235" customWidth="1"/>
    <col min="6915" max="6923" width="20.7109375" style="235" customWidth="1"/>
    <col min="6924" max="7168" width="11.42578125" style="235"/>
    <col min="7169" max="7169" width="4" style="235" customWidth="1"/>
    <col min="7170" max="7170" width="96.7109375" style="235" customWidth="1"/>
    <col min="7171" max="7179" width="20.7109375" style="235" customWidth="1"/>
    <col min="7180" max="7424" width="11.42578125" style="235"/>
    <col min="7425" max="7425" width="4" style="235" customWidth="1"/>
    <col min="7426" max="7426" width="96.7109375" style="235" customWidth="1"/>
    <col min="7427" max="7435" width="20.7109375" style="235" customWidth="1"/>
    <col min="7436" max="7680" width="11.42578125" style="235"/>
    <col min="7681" max="7681" width="4" style="235" customWidth="1"/>
    <col min="7682" max="7682" width="96.7109375" style="235" customWidth="1"/>
    <col min="7683" max="7691" width="20.7109375" style="235" customWidth="1"/>
    <col min="7692" max="7936" width="11.42578125" style="235"/>
    <col min="7937" max="7937" width="4" style="235" customWidth="1"/>
    <col min="7938" max="7938" width="96.7109375" style="235" customWidth="1"/>
    <col min="7939" max="7947" width="20.7109375" style="235" customWidth="1"/>
    <col min="7948" max="8192" width="11.42578125" style="235"/>
    <col min="8193" max="8193" width="4" style="235" customWidth="1"/>
    <col min="8194" max="8194" width="96.7109375" style="235" customWidth="1"/>
    <col min="8195" max="8203" width="20.7109375" style="235" customWidth="1"/>
    <col min="8204" max="8448" width="11.42578125" style="235"/>
    <col min="8449" max="8449" width="4" style="235" customWidth="1"/>
    <col min="8450" max="8450" width="96.7109375" style="235" customWidth="1"/>
    <col min="8451" max="8459" width="20.7109375" style="235" customWidth="1"/>
    <col min="8460" max="8704" width="11.42578125" style="235"/>
    <col min="8705" max="8705" width="4" style="235" customWidth="1"/>
    <col min="8706" max="8706" width="96.7109375" style="235" customWidth="1"/>
    <col min="8707" max="8715" width="20.7109375" style="235" customWidth="1"/>
    <col min="8716" max="8960" width="11.42578125" style="235"/>
    <col min="8961" max="8961" width="4" style="235" customWidth="1"/>
    <col min="8962" max="8962" width="96.7109375" style="235" customWidth="1"/>
    <col min="8963" max="8971" width="20.7109375" style="235" customWidth="1"/>
    <col min="8972" max="9216" width="11.42578125" style="235"/>
    <col min="9217" max="9217" width="4" style="235" customWidth="1"/>
    <col min="9218" max="9218" width="96.7109375" style="235" customWidth="1"/>
    <col min="9219" max="9227" width="20.7109375" style="235" customWidth="1"/>
    <col min="9228" max="9472" width="11.42578125" style="235"/>
    <col min="9473" max="9473" width="4" style="235" customWidth="1"/>
    <col min="9474" max="9474" width="96.7109375" style="235" customWidth="1"/>
    <col min="9475" max="9483" width="20.7109375" style="235" customWidth="1"/>
    <col min="9484" max="9728" width="11.42578125" style="235"/>
    <col min="9729" max="9729" width="4" style="235" customWidth="1"/>
    <col min="9730" max="9730" width="96.7109375" style="235" customWidth="1"/>
    <col min="9731" max="9739" width="20.7109375" style="235" customWidth="1"/>
    <col min="9740" max="9984" width="11.42578125" style="235"/>
    <col min="9985" max="9985" width="4" style="235" customWidth="1"/>
    <col min="9986" max="9986" width="96.7109375" style="235" customWidth="1"/>
    <col min="9987" max="9995" width="20.7109375" style="235" customWidth="1"/>
    <col min="9996" max="10240" width="11.42578125" style="235"/>
    <col min="10241" max="10241" width="4" style="235" customWidth="1"/>
    <col min="10242" max="10242" width="96.7109375" style="235" customWidth="1"/>
    <col min="10243" max="10251" width="20.7109375" style="235" customWidth="1"/>
    <col min="10252" max="10496" width="11.42578125" style="235"/>
    <col min="10497" max="10497" width="4" style="235" customWidth="1"/>
    <col min="10498" max="10498" width="96.7109375" style="235" customWidth="1"/>
    <col min="10499" max="10507" width="20.7109375" style="235" customWidth="1"/>
    <col min="10508" max="10752" width="11.42578125" style="235"/>
    <col min="10753" max="10753" width="4" style="235" customWidth="1"/>
    <col min="10754" max="10754" width="96.7109375" style="235" customWidth="1"/>
    <col min="10755" max="10763" width="20.7109375" style="235" customWidth="1"/>
    <col min="10764" max="11008" width="11.42578125" style="235"/>
    <col min="11009" max="11009" width="4" style="235" customWidth="1"/>
    <col min="11010" max="11010" width="96.7109375" style="235" customWidth="1"/>
    <col min="11011" max="11019" width="20.7109375" style="235" customWidth="1"/>
    <col min="11020" max="11264" width="11.42578125" style="235"/>
    <col min="11265" max="11265" width="4" style="235" customWidth="1"/>
    <col min="11266" max="11266" width="96.7109375" style="235" customWidth="1"/>
    <col min="11267" max="11275" width="20.7109375" style="235" customWidth="1"/>
    <col min="11276" max="11520" width="11.42578125" style="235"/>
    <col min="11521" max="11521" width="4" style="235" customWidth="1"/>
    <col min="11522" max="11522" width="96.7109375" style="235" customWidth="1"/>
    <col min="11523" max="11531" width="20.7109375" style="235" customWidth="1"/>
    <col min="11532" max="11776" width="11.42578125" style="235"/>
    <col min="11777" max="11777" width="4" style="235" customWidth="1"/>
    <col min="11778" max="11778" width="96.7109375" style="235" customWidth="1"/>
    <col min="11779" max="11787" width="20.7109375" style="235" customWidth="1"/>
    <col min="11788" max="12032" width="11.42578125" style="235"/>
    <col min="12033" max="12033" width="4" style="235" customWidth="1"/>
    <col min="12034" max="12034" width="96.7109375" style="235" customWidth="1"/>
    <col min="12035" max="12043" width="20.7109375" style="235" customWidth="1"/>
    <col min="12044" max="12288" width="11.42578125" style="235"/>
    <col min="12289" max="12289" width="4" style="235" customWidth="1"/>
    <col min="12290" max="12290" width="96.7109375" style="235" customWidth="1"/>
    <col min="12291" max="12299" width="20.7109375" style="235" customWidth="1"/>
    <col min="12300" max="12544" width="11.42578125" style="235"/>
    <col min="12545" max="12545" width="4" style="235" customWidth="1"/>
    <col min="12546" max="12546" width="96.7109375" style="235" customWidth="1"/>
    <col min="12547" max="12555" width="20.7109375" style="235" customWidth="1"/>
    <col min="12556" max="12800" width="11.42578125" style="235"/>
    <col min="12801" max="12801" width="4" style="235" customWidth="1"/>
    <col min="12802" max="12802" width="96.7109375" style="235" customWidth="1"/>
    <col min="12803" max="12811" width="20.7109375" style="235" customWidth="1"/>
    <col min="12812" max="13056" width="11.42578125" style="235"/>
    <col min="13057" max="13057" width="4" style="235" customWidth="1"/>
    <col min="13058" max="13058" width="96.7109375" style="235" customWidth="1"/>
    <col min="13059" max="13067" width="20.7109375" style="235" customWidth="1"/>
    <col min="13068" max="13312" width="11.42578125" style="235"/>
    <col min="13313" max="13313" width="4" style="235" customWidth="1"/>
    <col min="13314" max="13314" width="96.7109375" style="235" customWidth="1"/>
    <col min="13315" max="13323" width="20.7109375" style="235" customWidth="1"/>
    <col min="13324" max="13568" width="11.42578125" style="235"/>
    <col min="13569" max="13569" width="4" style="235" customWidth="1"/>
    <col min="13570" max="13570" width="96.7109375" style="235" customWidth="1"/>
    <col min="13571" max="13579" width="20.7109375" style="235" customWidth="1"/>
    <col min="13580" max="13824" width="11.42578125" style="235"/>
    <col min="13825" max="13825" width="4" style="235" customWidth="1"/>
    <col min="13826" max="13826" width="96.7109375" style="235" customWidth="1"/>
    <col min="13827" max="13835" width="20.7109375" style="235" customWidth="1"/>
    <col min="13836" max="14080" width="11.42578125" style="235"/>
    <col min="14081" max="14081" width="4" style="235" customWidth="1"/>
    <col min="14082" max="14082" width="96.7109375" style="235" customWidth="1"/>
    <col min="14083" max="14091" width="20.7109375" style="235" customWidth="1"/>
    <col min="14092" max="14336" width="11.42578125" style="235"/>
    <col min="14337" max="14337" width="4" style="235" customWidth="1"/>
    <col min="14338" max="14338" width="96.7109375" style="235" customWidth="1"/>
    <col min="14339" max="14347" width="20.7109375" style="235" customWidth="1"/>
    <col min="14348" max="14592" width="11.42578125" style="235"/>
    <col min="14593" max="14593" width="4" style="235" customWidth="1"/>
    <col min="14594" max="14594" width="96.7109375" style="235" customWidth="1"/>
    <col min="14595" max="14603" width="20.7109375" style="235" customWidth="1"/>
    <col min="14604" max="14848" width="11.42578125" style="235"/>
    <col min="14849" max="14849" width="4" style="235" customWidth="1"/>
    <col min="14850" max="14850" width="96.7109375" style="235" customWidth="1"/>
    <col min="14851" max="14859" width="20.7109375" style="235" customWidth="1"/>
    <col min="14860" max="15104" width="11.42578125" style="235"/>
    <col min="15105" max="15105" width="4" style="235" customWidth="1"/>
    <col min="15106" max="15106" width="96.7109375" style="235" customWidth="1"/>
    <col min="15107" max="15115" width="20.7109375" style="235" customWidth="1"/>
    <col min="15116" max="15360" width="11.42578125" style="235"/>
    <col min="15361" max="15361" width="4" style="235" customWidth="1"/>
    <col min="15362" max="15362" width="96.7109375" style="235" customWidth="1"/>
    <col min="15363" max="15371" width="20.7109375" style="235" customWidth="1"/>
    <col min="15372" max="15616" width="11.42578125" style="235"/>
    <col min="15617" max="15617" width="4" style="235" customWidth="1"/>
    <col min="15618" max="15618" width="96.7109375" style="235" customWidth="1"/>
    <col min="15619" max="15627" width="20.7109375" style="235" customWidth="1"/>
    <col min="15628" max="15872" width="11.42578125" style="235"/>
    <col min="15873" max="15873" width="4" style="235" customWidth="1"/>
    <col min="15874" max="15874" width="96.7109375" style="235" customWidth="1"/>
    <col min="15875" max="15883" width="20.7109375" style="235" customWidth="1"/>
    <col min="15884" max="16128" width="11.42578125" style="235"/>
    <col min="16129" max="16129" width="4" style="235" customWidth="1"/>
    <col min="16130" max="16130" width="96.7109375" style="235" customWidth="1"/>
    <col min="16131" max="16139" width="20.7109375" style="235" customWidth="1"/>
    <col min="16140" max="16384" width="11.42578125" style="235"/>
  </cols>
  <sheetData>
    <row r="1" spans="1:15" ht="18" customHeight="1" x14ac:dyDescent="0.25">
      <c r="A1" s="539" t="s">
        <v>34</v>
      </c>
      <c r="B1" s="540"/>
      <c r="C1" s="540"/>
      <c r="D1" s="540"/>
      <c r="E1" s="540"/>
      <c r="F1" s="540"/>
      <c r="G1" s="540"/>
      <c r="H1" s="540"/>
      <c r="I1" s="540"/>
      <c r="J1" s="540"/>
      <c r="K1" s="541"/>
    </row>
    <row r="2" spans="1:15" ht="18" customHeight="1" x14ac:dyDescent="0.25">
      <c r="A2" s="542" t="s">
        <v>35</v>
      </c>
      <c r="B2" s="543"/>
      <c r="C2" s="543"/>
      <c r="D2" s="543"/>
      <c r="E2" s="543"/>
      <c r="F2" s="543"/>
      <c r="G2" s="543"/>
      <c r="H2" s="543"/>
      <c r="I2" s="543"/>
      <c r="J2" s="543"/>
      <c r="K2" s="544"/>
    </row>
    <row r="3" spans="1:15" ht="18" customHeight="1" x14ac:dyDescent="0.25">
      <c r="A3" s="542" t="s">
        <v>36</v>
      </c>
      <c r="B3" s="543"/>
      <c r="C3" s="543"/>
      <c r="D3" s="543"/>
      <c r="E3" s="543"/>
      <c r="F3" s="543"/>
      <c r="G3" s="543"/>
      <c r="H3" s="543"/>
      <c r="I3" s="543"/>
      <c r="J3" s="543"/>
      <c r="K3" s="544"/>
    </row>
    <row r="4" spans="1:15" ht="18" customHeight="1" thickBot="1" x14ac:dyDescent="0.3">
      <c r="A4" s="545" t="s">
        <v>272</v>
      </c>
      <c r="B4" s="546"/>
      <c r="C4" s="546"/>
      <c r="D4" s="546"/>
      <c r="E4" s="546"/>
      <c r="F4" s="546"/>
      <c r="G4" s="546"/>
      <c r="H4" s="546"/>
      <c r="I4" s="546"/>
      <c r="J4" s="546"/>
      <c r="K4" s="547"/>
    </row>
    <row r="5" spans="1:15" ht="15" customHeight="1" thickBot="1" x14ac:dyDescent="0.25">
      <c r="A5" s="236"/>
      <c r="B5" s="236"/>
      <c r="C5" s="236"/>
      <c r="D5" s="236"/>
      <c r="E5" s="236"/>
      <c r="F5" s="236"/>
      <c r="G5" s="236"/>
      <c r="H5" s="236"/>
      <c r="I5" s="236"/>
      <c r="J5" s="236"/>
      <c r="K5" s="236"/>
    </row>
    <row r="6" spans="1:15" ht="75.75" customHeight="1" x14ac:dyDescent="0.2">
      <c r="A6" s="552" t="s">
        <v>41</v>
      </c>
      <c r="B6" s="553"/>
      <c r="C6" s="237" t="s">
        <v>273</v>
      </c>
      <c r="D6" s="238" t="s">
        <v>192</v>
      </c>
      <c r="E6" s="239" t="s">
        <v>193</v>
      </c>
      <c r="F6" s="240" t="s">
        <v>194</v>
      </c>
      <c r="G6" s="241" t="s">
        <v>195</v>
      </c>
      <c r="H6" s="240" t="s">
        <v>196</v>
      </c>
      <c r="I6" s="242" t="s">
        <v>197</v>
      </c>
      <c r="J6" s="243" t="s">
        <v>198</v>
      </c>
      <c r="K6" s="243" t="s">
        <v>44</v>
      </c>
    </row>
    <row r="7" spans="1:15" ht="13.5" thickBot="1" x14ac:dyDescent="0.25">
      <c r="A7" s="554"/>
      <c r="B7" s="555"/>
      <c r="C7" s="244" t="s">
        <v>199</v>
      </c>
      <c r="D7" s="245" t="s">
        <v>0</v>
      </c>
      <c r="E7" s="246" t="s">
        <v>0</v>
      </c>
      <c r="F7" s="247" t="s">
        <v>0</v>
      </c>
      <c r="G7" s="248" t="s">
        <v>199</v>
      </c>
      <c r="H7" s="247" t="s">
        <v>0</v>
      </c>
      <c r="I7" s="247" t="s">
        <v>0</v>
      </c>
      <c r="J7" s="249" t="s">
        <v>0</v>
      </c>
      <c r="K7" s="249" t="s">
        <v>0</v>
      </c>
    </row>
    <row r="8" spans="1:15" ht="13.5" thickBot="1" x14ac:dyDescent="0.25">
      <c r="B8" s="250"/>
      <c r="C8" s="250"/>
      <c r="D8" s="250"/>
    </row>
    <row r="9" spans="1:15" ht="18" customHeight="1" x14ac:dyDescent="0.2">
      <c r="A9" s="251">
        <v>1</v>
      </c>
      <c r="B9" s="252" t="s">
        <v>274</v>
      </c>
      <c r="C9" s="253">
        <v>0</v>
      </c>
      <c r="D9" s="254">
        <v>0</v>
      </c>
      <c r="E9" s="255">
        <v>0</v>
      </c>
      <c r="F9" s="256">
        <v>-527.72569488432987</v>
      </c>
      <c r="G9" s="257">
        <v>0</v>
      </c>
      <c r="H9" s="258">
        <v>0</v>
      </c>
      <c r="I9" s="205">
        <v>0</v>
      </c>
      <c r="J9" s="259">
        <v>0</v>
      </c>
      <c r="K9" s="260">
        <v>-527.72569488432987</v>
      </c>
      <c r="L9" s="261"/>
      <c r="M9" s="261"/>
      <c r="N9" s="261"/>
      <c r="O9" s="261"/>
    </row>
    <row r="10" spans="1:15" ht="18" customHeight="1" x14ac:dyDescent="0.2">
      <c r="A10" s="262">
        <v>2</v>
      </c>
      <c r="B10" s="263" t="s">
        <v>275</v>
      </c>
      <c r="C10" s="264">
        <v>0</v>
      </c>
      <c r="D10" s="265">
        <v>0</v>
      </c>
      <c r="E10" s="266">
        <v>0</v>
      </c>
      <c r="F10" s="267">
        <v>-138959.1663452533</v>
      </c>
      <c r="G10" s="268">
        <v>0</v>
      </c>
      <c r="H10" s="269">
        <v>0</v>
      </c>
      <c r="I10" s="216">
        <v>0</v>
      </c>
      <c r="J10" s="270">
        <v>0</v>
      </c>
      <c r="K10" s="271">
        <v>-138959.1663452533</v>
      </c>
      <c r="L10" s="261"/>
      <c r="M10" s="261"/>
      <c r="N10" s="261"/>
      <c r="O10" s="261"/>
    </row>
    <row r="11" spans="1:15" ht="18" customHeight="1" x14ac:dyDescent="0.2">
      <c r="A11" s="262">
        <v>3</v>
      </c>
      <c r="B11" s="263" t="s">
        <v>276</v>
      </c>
      <c r="C11" s="264">
        <v>0</v>
      </c>
      <c r="D11" s="265">
        <v>0</v>
      </c>
      <c r="E11" s="266">
        <v>0</v>
      </c>
      <c r="F11" s="267">
        <v>-39770.971998171641</v>
      </c>
      <c r="G11" s="268">
        <v>0</v>
      </c>
      <c r="H11" s="269">
        <v>0</v>
      </c>
      <c r="I11" s="216">
        <v>0</v>
      </c>
      <c r="J11" s="270">
        <v>0</v>
      </c>
      <c r="K11" s="271">
        <v>-39770.971998171641</v>
      </c>
      <c r="L11" s="261"/>
      <c r="M11" s="261"/>
      <c r="N11" s="261"/>
      <c r="O11" s="261"/>
    </row>
    <row r="12" spans="1:15" ht="18" customHeight="1" x14ac:dyDescent="0.2">
      <c r="A12" s="262">
        <v>4</v>
      </c>
      <c r="B12" s="263" t="s">
        <v>277</v>
      </c>
      <c r="C12" s="264">
        <v>0</v>
      </c>
      <c r="D12" s="265">
        <v>0</v>
      </c>
      <c r="E12" s="266">
        <v>0</v>
      </c>
      <c r="F12" s="267">
        <v>0</v>
      </c>
      <c r="G12" s="268">
        <v>0</v>
      </c>
      <c r="H12" s="269">
        <v>0</v>
      </c>
      <c r="I12" s="216">
        <v>0</v>
      </c>
      <c r="J12" s="270">
        <v>0</v>
      </c>
      <c r="K12" s="271">
        <v>0</v>
      </c>
      <c r="L12" s="261"/>
      <c r="M12" s="261"/>
      <c r="N12" s="261"/>
      <c r="O12" s="261"/>
    </row>
    <row r="13" spans="1:15" ht="18" customHeight="1" x14ac:dyDescent="0.2">
      <c r="A13" s="262">
        <v>5</v>
      </c>
      <c r="B13" s="263" t="s">
        <v>208</v>
      </c>
      <c r="C13" s="264">
        <v>0</v>
      </c>
      <c r="D13" s="265">
        <v>0</v>
      </c>
      <c r="E13" s="266">
        <v>0</v>
      </c>
      <c r="F13" s="267">
        <v>-185290.35509272045</v>
      </c>
      <c r="G13" s="268">
        <v>0</v>
      </c>
      <c r="H13" s="269">
        <v>0</v>
      </c>
      <c r="I13" s="216">
        <v>0</v>
      </c>
      <c r="J13" s="270">
        <v>0</v>
      </c>
      <c r="K13" s="271">
        <v>-185290.35509272045</v>
      </c>
      <c r="L13" s="261"/>
      <c r="M13" s="261"/>
      <c r="N13" s="261"/>
      <c r="O13" s="261"/>
    </row>
    <row r="14" spans="1:15" ht="18" customHeight="1" x14ac:dyDescent="0.2">
      <c r="A14" s="262">
        <v>6</v>
      </c>
      <c r="B14" s="263" t="s">
        <v>209</v>
      </c>
      <c r="C14" s="264">
        <v>0</v>
      </c>
      <c r="D14" s="265">
        <v>0</v>
      </c>
      <c r="E14" s="266">
        <v>0</v>
      </c>
      <c r="F14" s="267">
        <v>-121181.45586232761</v>
      </c>
      <c r="G14" s="268">
        <v>0</v>
      </c>
      <c r="H14" s="269">
        <v>0</v>
      </c>
      <c r="I14" s="216">
        <v>0</v>
      </c>
      <c r="J14" s="270">
        <v>0</v>
      </c>
      <c r="K14" s="271">
        <v>-121181.45586232761</v>
      </c>
      <c r="L14" s="261"/>
      <c r="M14" s="261"/>
      <c r="N14" s="261"/>
      <c r="O14" s="261"/>
    </row>
    <row r="15" spans="1:15" ht="18" customHeight="1" x14ac:dyDescent="0.2">
      <c r="A15" s="262">
        <v>7</v>
      </c>
      <c r="B15" s="263" t="s">
        <v>210</v>
      </c>
      <c r="C15" s="264">
        <v>0</v>
      </c>
      <c r="D15" s="265">
        <v>0</v>
      </c>
      <c r="E15" s="266">
        <v>0</v>
      </c>
      <c r="F15" s="267">
        <v>-591752.25125241466</v>
      </c>
      <c r="G15" s="268">
        <v>0</v>
      </c>
      <c r="H15" s="269">
        <v>0</v>
      </c>
      <c r="I15" s="216">
        <v>0</v>
      </c>
      <c r="J15" s="270">
        <v>0</v>
      </c>
      <c r="K15" s="271">
        <v>-591752.25125241466</v>
      </c>
      <c r="L15" s="261"/>
      <c r="M15" s="261"/>
      <c r="N15" s="261"/>
      <c r="O15" s="261"/>
    </row>
    <row r="16" spans="1:15" ht="18" customHeight="1" x14ac:dyDescent="0.2">
      <c r="A16" s="262">
        <v>8</v>
      </c>
      <c r="B16" s="263" t="s">
        <v>278</v>
      </c>
      <c r="C16" s="264">
        <v>0</v>
      </c>
      <c r="D16" s="265">
        <v>0</v>
      </c>
      <c r="E16" s="266">
        <v>0</v>
      </c>
      <c r="F16" s="267">
        <v>-37136.252602971377</v>
      </c>
      <c r="G16" s="268">
        <v>0</v>
      </c>
      <c r="H16" s="269">
        <v>0</v>
      </c>
      <c r="I16" s="216">
        <v>0</v>
      </c>
      <c r="J16" s="270">
        <v>0</v>
      </c>
      <c r="K16" s="271">
        <v>-37136.252602971377</v>
      </c>
      <c r="L16" s="261"/>
      <c r="M16" s="261"/>
      <c r="N16" s="261"/>
      <c r="O16" s="261"/>
    </row>
    <row r="17" spans="1:15" ht="18" customHeight="1" x14ac:dyDescent="0.2">
      <c r="A17" s="262">
        <v>9</v>
      </c>
      <c r="B17" s="263" t="s">
        <v>279</v>
      </c>
      <c r="C17" s="264">
        <v>0</v>
      </c>
      <c r="D17" s="265">
        <v>0</v>
      </c>
      <c r="E17" s="266">
        <v>0</v>
      </c>
      <c r="F17" s="267">
        <v>-19549.305186048427</v>
      </c>
      <c r="G17" s="268">
        <v>0</v>
      </c>
      <c r="H17" s="269">
        <v>0</v>
      </c>
      <c r="I17" s="216">
        <v>0</v>
      </c>
      <c r="J17" s="270">
        <v>0</v>
      </c>
      <c r="K17" s="271">
        <v>-19549.305186048427</v>
      </c>
      <c r="L17" s="261"/>
      <c r="M17" s="261"/>
      <c r="N17" s="261"/>
      <c r="O17" s="261"/>
    </row>
    <row r="18" spans="1:15" ht="18" customHeight="1" x14ac:dyDescent="0.2">
      <c r="A18" s="262">
        <v>10</v>
      </c>
      <c r="B18" s="263" t="s">
        <v>211</v>
      </c>
      <c r="C18" s="264">
        <v>0</v>
      </c>
      <c r="D18" s="265">
        <v>0</v>
      </c>
      <c r="E18" s="266">
        <v>0</v>
      </c>
      <c r="F18" s="267">
        <v>-210244.35321022867</v>
      </c>
      <c r="G18" s="268">
        <v>0</v>
      </c>
      <c r="H18" s="269">
        <v>0</v>
      </c>
      <c r="I18" s="216">
        <v>0</v>
      </c>
      <c r="J18" s="270">
        <v>0</v>
      </c>
      <c r="K18" s="271">
        <v>-210244.35321022867</v>
      </c>
      <c r="L18" s="261"/>
      <c r="M18" s="261"/>
      <c r="N18" s="261"/>
      <c r="O18" s="261"/>
    </row>
    <row r="19" spans="1:15" ht="18" customHeight="1" x14ac:dyDescent="0.2">
      <c r="A19" s="262">
        <v>11</v>
      </c>
      <c r="B19" s="263" t="s">
        <v>212</v>
      </c>
      <c r="C19" s="264">
        <v>0</v>
      </c>
      <c r="D19" s="265">
        <v>0</v>
      </c>
      <c r="E19" s="266">
        <v>0</v>
      </c>
      <c r="F19" s="267">
        <v>-23063.567406055914</v>
      </c>
      <c r="G19" s="268">
        <v>0</v>
      </c>
      <c r="H19" s="269">
        <v>0</v>
      </c>
      <c r="I19" s="216">
        <v>0</v>
      </c>
      <c r="J19" s="270">
        <v>0</v>
      </c>
      <c r="K19" s="271">
        <v>-23063.567406055914</v>
      </c>
      <c r="L19" s="261"/>
      <c r="M19" s="261"/>
      <c r="N19" s="261"/>
      <c r="O19" s="261"/>
    </row>
    <row r="20" spans="1:15" ht="18" customHeight="1" x14ac:dyDescent="0.2">
      <c r="A20" s="262">
        <v>12</v>
      </c>
      <c r="B20" s="263" t="s">
        <v>213</v>
      </c>
      <c r="C20" s="264">
        <v>0</v>
      </c>
      <c r="D20" s="265">
        <v>0</v>
      </c>
      <c r="E20" s="266">
        <v>0</v>
      </c>
      <c r="F20" s="267">
        <v>0</v>
      </c>
      <c r="G20" s="268">
        <v>0</v>
      </c>
      <c r="H20" s="269">
        <v>0</v>
      </c>
      <c r="I20" s="216">
        <v>0</v>
      </c>
      <c r="J20" s="270">
        <v>0</v>
      </c>
      <c r="K20" s="271">
        <v>0</v>
      </c>
      <c r="L20" s="261"/>
      <c r="M20" s="261"/>
      <c r="N20" s="261"/>
      <c r="O20" s="261"/>
    </row>
    <row r="21" spans="1:15" ht="18" customHeight="1" x14ac:dyDescent="0.2">
      <c r="A21" s="262">
        <v>13</v>
      </c>
      <c r="B21" s="263" t="s">
        <v>218</v>
      </c>
      <c r="C21" s="264">
        <v>0</v>
      </c>
      <c r="D21" s="265">
        <v>0</v>
      </c>
      <c r="E21" s="266">
        <v>0</v>
      </c>
      <c r="F21" s="267">
        <v>0</v>
      </c>
      <c r="G21" s="268">
        <v>0</v>
      </c>
      <c r="H21" s="269">
        <v>0</v>
      </c>
      <c r="I21" s="216">
        <v>0</v>
      </c>
      <c r="J21" s="270">
        <v>0</v>
      </c>
      <c r="K21" s="271">
        <v>0</v>
      </c>
      <c r="L21" s="261"/>
      <c r="M21" s="261"/>
      <c r="N21" s="261"/>
      <c r="O21" s="261"/>
    </row>
    <row r="22" spans="1:15" ht="18" customHeight="1" x14ac:dyDescent="0.2">
      <c r="A22" s="262">
        <v>14</v>
      </c>
      <c r="B22" s="263" t="s">
        <v>280</v>
      </c>
      <c r="C22" s="264">
        <v>0</v>
      </c>
      <c r="D22" s="265">
        <v>0</v>
      </c>
      <c r="E22" s="266">
        <v>0</v>
      </c>
      <c r="F22" s="267">
        <v>-78181.584427308218</v>
      </c>
      <c r="G22" s="268">
        <v>0</v>
      </c>
      <c r="H22" s="269">
        <v>0</v>
      </c>
      <c r="I22" s="216">
        <v>0</v>
      </c>
      <c r="J22" s="270">
        <v>0</v>
      </c>
      <c r="K22" s="271">
        <v>-78181.584427308218</v>
      </c>
      <c r="L22" s="261"/>
      <c r="M22" s="261"/>
      <c r="N22" s="261"/>
      <c r="O22" s="261"/>
    </row>
    <row r="23" spans="1:15" ht="18" customHeight="1" x14ac:dyDescent="0.2">
      <c r="A23" s="262">
        <v>15</v>
      </c>
      <c r="B23" s="263" t="s">
        <v>281</v>
      </c>
      <c r="C23" s="264">
        <v>0</v>
      </c>
      <c r="D23" s="265">
        <v>0</v>
      </c>
      <c r="E23" s="266">
        <v>0</v>
      </c>
      <c r="F23" s="267">
        <v>-23454.475328192439</v>
      </c>
      <c r="G23" s="268">
        <v>0</v>
      </c>
      <c r="H23" s="269">
        <v>0</v>
      </c>
      <c r="I23" s="216">
        <v>0</v>
      </c>
      <c r="J23" s="270">
        <v>0</v>
      </c>
      <c r="K23" s="271">
        <v>-23454.475328192439</v>
      </c>
      <c r="L23" s="261"/>
      <c r="M23" s="261"/>
      <c r="N23" s="261"/>
      <c r="O23" s="261"/>
    </row>
    <row r="24" spans="1:15" ht="18" customHeight="1" x14ac:dyDescent="0.2">
      <c r="A24" s="262">
        <v>16</v>
      </c>
      <c r="B24" s="263" t="s">
        <v>220</v>
      </c>
      <c r="C24" s="264">
        <v>0</v>
      </c>
      <c r="D24" s="265">
        <v>0</v>
      </c>
      <c r="E24" s="266">
        <v>0</v>
      </c>
      <c r="F24" s="267">
        <v>0</v>
      </c>
      <c r="G24" s="268">
        <v>0</v>
      </c>
      <c r="H24" s="269">
        <v>0</v>
      </c>
      <c r="I24" s="216">
        <v>0</v>
      </c>
      <c r="J24" s="270">
        <v>0</v>
      </c>
      <c r="K24" s="271">
        <v>0</v>
      </c>
      <c r="L24" s="261"/>
      <c r="M24" s="261"/>
      <c r="N24" s="261"/>
      <c r="O24" s="261"/>
    </row>
    <row r="25" spans="1:15" ht="18" customHeight="1" x14ac:dyDescent="0.2">
      <c r="A25" s="262">
        <v>17</v>
      </c>
      <c r="B25" s="263" t="s">
        <v>282</v>
      </c>
      <c r="C25" s="264">
        <v>0</v>
      </c>
      <c r="D25" s="265">
        <v>0</v>
      </c>
      <c r="E25" s="266">
        <v>0</v>
      </c>
      <c r="F25" s="267">
        <v>-183601.63286909039</v>
      </c>
      <c r="G25" s="268">
        <v>0</v>
      </c>
      <c r="H25" s="269">
        <v>0</v>
      </c>
      <c r="I25" s="216">
        <v>0</v>
      </c>
      <c r="J25" s="270">
        <v>0</v>
      </c>
      <c r="K25" s="271">
        <v>-183601.63286909039</v>
      </c>
      <c r="L25" s="261"/>
      <c r="M25" s="261"/>
      <c r="N25" s="261"/>
      <c r="O25" s="261"/>
    </row>
    <row r="26" spans="1:15" ht="18" customHeight="1" x14ac:dyDescent="0.2">
      <c r="A26" s="262">
        <v>18</v>
      </c>
      <c r="B26" s="263" t="s">
        <v>283</v>
      </c>
      <c r="C26" s="264">
        <v>0</v>
      </c>
      <c r="D26" s="265">
        <v>0</v>
      </c>
      <c r="E26" s="266">
        <v>0</v>
      </c>
      <c r="F26" s="267">
        <v>-145742.20061016656</v>
      </c>
      <c r="G26" s="268">
        <v>0</v>
      </c>
      <c r="H26" s="269">
        <v>0</v>
      </c>
      <c r="I26" s="216">
        <v>0</v>
      </c>
      <c r="J26" s="270">
        <v>0</v>
      </c>
      <c r="K26" s="271">
        <v>-145742.20061016656</v>
      </c>
      <c r="L26" s="261"/>
      <c r="M26" s="261"/>
      <c r="N26" s="261"/>
      <c r="O26" s="261"/>
    </row>
    <row r="27" spans="1:15" ht="18" customHeight="1" x14ac:dyDescent="0.2">
      <c r="A27" s="262">
        <v>19</v>
      </c>
      <c r="B27" s="263" t="s">
        <v>284</v>
      </c>
      <c r="C27" s="264">
        <v>0</v>
      </c>
      <c r="D27" s="265">
        <v>0</v>
      </c>
      <c r="E27" s="266">
        <v>0</v>
      </c>
      <c r="F27" s="267">
        <v>-35181.712992288667</v>
      </c>
      <c r="G27" s="268">
        <v>0</v>
      </c>
      <c r="H27" s="269">
        <v>0</v>
      </c>
      <c r="I27" s="216">
        <v>0</v>
      </c>
      <c r="J27" s="270">
        <v>0</v>
      </c>
      <c r="K27" s="271">
        <v>-35181.712992288667</v>
      </c>
      <c r="L27" s="261"/>
      <c r="M27" s="261"/>
      <c r="N27" s="261"/>
      <c r="O27" s="261"/>
    </row>
    <row r="28" spans="1:15" ht="18" customHeight="1" x14ac:dyDescent="0.2">
      <c r="A28" s="262">
        <v>20</v>
      </c>
      <c r="B28" s="263" t="s">
        <v>285</v>
      </c>
      <c r="C28" s="264">
        <v>0</v>
      </c>
      <c r="D28" s="265">
        <v>0</v>
      </c>
      <c r="E28" s="266">
        <v>0</v>
      </c>
      <c r="F28" s="267">
        <v>0</v>
      </c>
      <c r="G28" s="268">
        <v>0</v>
      </c>
      <c r="H28" s="269">
        <v>0</v>
      </c>
      <c r="I28" s="216">
        <v>0</v>
      </c>
      <c r="J28" s="270">
        <v>0</v>
      </c>
      <c r="K28" s="271">
        <v>0</v>
      </c>
      <c r="L28" s="261"/>
      <c r="M28" s="261"/>
      <c r="N28" s="261"/>
      <c r="O28" s="261"/>
    </row>
    <row r="29" spans="1:15" ht="18" customHeight="1" x14ac:dyDescent="0.2">
      <c r="A29" s="262">
        <v>21</v>
      </c>
      <c r="B29" s="263" t="s">
        <v>286</v>
      </c>
      <c r="C29" s="264">
        <v>0</v>
      </c>
      <c r="D29" s="265">
        <v>0</v>
      </c>
      <c r="E29" s="266">
        <v>0</v>
      </c>
      <c r="F29" s="267">
        <v>0</v>
      </c>
      <c r="G29" s="268">
        <v>0</v>
      </c>
      <c r="H29" s="269">
        <v>0</v>
      </c>
      <c r="I29" s="216">
        <v>0</v>
      </c>
      <c r="J29" s="270">
        <v>0</v>
      </c>
      <c r="K29" s="271">
        <v>0</v>
      </c>
      <c r="L29" s="261"/>
      <c r="M29" s="261"/>
      <c r="N29" s="261"/>
      <c r="O29" s="261"/>
    </row>
    <row r="30" spans="1:15" ht="18" customHeight="1" x14ac:dyDescent="0.2">
      <c r="A30" s="262">
        <v>22</v>
      </c>
      <c r="B30" s="263" t="s">
        <v>222</v>
      </c>
      <c r="C30" s="264">
        <v>0</v>
      </c>
      <c r="D30" s="265">
        <v>0</v>
      </c>
      <c r="E30" s="266">
        <v>0</v>
      </c>
      <c r="F30" s="267">
        <v>0</v>
      </c>
      <c r="G30" s="268">
        <v>0</v>
      </c>
      <c r="H30" s="269">
        <v>0</v>
      </c>
      <c r="I30" s="216">
        <v>0</v>
      </c>
      <c r="J30" s="270">
        <v>0</v>
      </c>
      <c r="K30" s="271">
        <v>0</v>
      </c>
      <c r="L30" s="261"/>
      <c r="M30" s="261"/>
      <c r="N30" s="261"/>
      <c r="O30" s="261"/>
    </row>
    <row r="31" spans="1:15" ht="18" customHeight="1" x14ac:dyDescent="0.2">
      <c r="A31" s="262">
        <v>23</v>
      </c>
      <c r="B31" s="263" t="s">
        <v>287</v>
      </c>
      <c r="C31" s="264">
        <v>0</v>
      </c>
      <c r="D31" s="265">
        <v>0</v>
      </c>
      <c r="E31" s="266">
        <v>0</v>
      </c>
      <c r="F31" s="267">
        <v>-2532149.0655108774</v>
      </c>
      <c r="G31" s="268">
        <v>0</v>
      </c>
      <c r="H31" s="269">
        <v>0</v>
      </c>
      <c r="I31" s="216">
        <v>0</v>
      </c>
      <c r="J31" s="270">
        <v>0</v>
      </c>
      <c r="K31" s="271">
        <v>-2532149.0655108774</v>
      </c>
      <c r="L31" s="261"/>
      <c r="M31" s="261"/>
      <c r="N31" s="261"/>
      <c r="O31" s="261"/>
    </row>
    <row r="32" spans="1:15" ht="18" customHeight="1" x14ac:dyDescent="0.2">
      <c r="A32" s="262">
        <v>24</v>
      </c>
      <c r="B32" s="263" t="s">
        <v>288</v>
      </c>
      <c r="C32" s="264">
        <v>0</v>
      </c>
      <c r="D32" s="265">
        <v>0</v>
      </c>
      <c r="E32" s="266">
        <v>0</v>
      </c>
      <c r="F32" s="267">
        <v>0</v>
      </c>
      <c r="G32" s="268">
        <v>0</v>
      </c>
      <c r="H32" s="269">
        <v>0</v>
      </c>
      <c r="I32" s="216">
        <v>0</v>
      </c>
      <c r="J32" s="270">
        <v>0</v>
      </c>
      <c r="K32" s="271">
        <v>0</v>
      </c>
      <c r="L32" s="261"/>
      <c r="M32" s="261"/>
      <c r="N32" s="261"/>
      <c r="O32" s="261"/>
    </row>
    <row r="33" spans="1:15" ht="18" customHeight="1" x14ac:dyDescent="0.2">
      <c r="A33" s="262">
        <v>25</v>
      </c>
      <c r="B33" s="263" t="s">
        <v>224</v>
      </c>
      <c r="C33" s="264">
        <v>0</v>
      </c>
      <c r="D33" s="265">
        <v>0</v>
      </c>
      <c r="E33" s="266">
        <v>0</v>
      </c>
      <c r="F33" s="267">
        <v>0</v>
      </c>
      <c r="G33" s="268">
        <v>0</v>
      </c>
      <c r="H33" s="269">
        <v>0</v>
      </c>
      <c r="I33" s="216">
        <v>0</v>
      </c>
      <c r="J33" s="270">
        <v>0</v>
      </c>
      <c r="K33" s="271">
        <v>0</v>
      </c>
      <c r="L33" s="261"/>
      <c r="M33" s="261"/>
      <c r="N33" s="261"/>
      <c r="O33" s="261"/>
    </row>
    <row r="34" spans="1:15" ht="18" customHeight="1" x14ac:dyDescent="0.2">
      <c r="A34" s="262">
        <v>26</v>
      </c>
      <c r="B34" s="263" t="s">
        <v>289</v>
      </c>
      <c r="C34" s="264">
        <v>0</v>
      </c>
      <c r="D34" s="265">
        <v>0</v>
      </c>
      <c r="E34" s="266">
        <v>0</v>
      </c>
      <c r="F34" s="267">
        <v>-488.63490267067635</v>
      </c>
      <c r="G34" s="268">
        <v>0</v>
      </c>
      <c r="H34" s="269">
        <v>0</v>
      </c>
      <c r="I34" s="216">
        <v>0</v>
      </c>
      <c r="J34" s="270">
        <v>0</v>
      </c>
      <c r="K34" s="271">
        <v>-488.63490267067635</v>
      </c>
      <c r="L34" s="261"/>
      <c r="M34" s="261"/>
      <c r="N34" s="261"/>
      <c r="O34" s="261"/>
    </row>
    <row r="35" spans="1:15" ht="18" customHeight="1" x14ac:dyDescent="0.2">
      <c r="A35" s="262">
        <v>27</v>
      </c>
      <c r="B35" s="263" t="s">
        <v>290</v>
      </c>
      <c r="C35" s="264">
        <v>0</v>
      </c>
      <c r="D35" s="265">
        <v>0</v>
      </c>
      <c r="E35" s="266">
        <v>0</v>
      </c>
      <c r="F35" s="267">
        <v>-625.45267541846511</v>
      </c>
      <c r="G35" s="268">
        <v>0</v>
      </c>
      <c r="H35" s="269">
        <v>0</v>
      </c>
      <c r="I35" s="216">
        <v>0</v>
      </c>
      <c r="J35" s="270">
        <v>0</v>
      </c>
      <c r="K35" s="271">
        <v>-625.45267541846511</v>
      </c>
      <c r="L35" s="261"/>
      <c r="M35" s="261"/>
      <c r="N35" s="261"/>
      <c r="O35" s="261"/>
    </row>
    <row r="36" spans="1:15" ht="18" customHeight="1" x14ac:dyDescent="0.2">
      <c r="A36" s="262">
        <v>28</v>
      </c>
      <c r="B36" s="263" t="s">
        <v>291</v>
      </c>
      <c r="C36" s="264">
        <v>0</v>
      </c>
      <c r="D36" s="265">
        <v>0</v>
      </c>
      <c r="E36" s="266">
        <v>0</v>
      </c>
      <c r="F36" s="267">
        <v>-4104.5331824336818</v>
      </c>
      <c r="G36" s="268">
        <v>0</v>
      </c>
      <c r="H36" s="269">
        <v>0</v>
      </c>
      <c r="I36" s="216">
        <v>0</v>
      </c>
      <c r="J36" s="270">
        <v>0</v>
      </c>
      <c r="K36" s="271">
        <v>-4104.5331824336818</v>
      </c>
      <c r="L36" s="261"/>
      <c r="M36" s="261"/>
      <c r="N36" s="261"/>
      <c r="O36" s="261"/>
    </row>
    <row r="37" spans="1:15" ht="18" customHeight="1" x14ac:dyDescent="0.2">
      <c r="A37" s="262">
        <v>29</v>
      </c>
      <c r="B37" s="263" t="s">
        <v>292</v>
      </c>
      <c r="C37" s="264">
        <v>0</v>
      </c>
      <c r="D37" s="265">
        <v>0</v>
      </c>
      <c r="E37" s="266">
        <v>0</v>
      </c>
      <c r="F37" s="267">
        <v>-19545.396106827055</v>
      </c>
      <c r="G37" s="268">
        <v>0</v>
      </c>
      <c r="H37" s="269">
        <v>0</v>
      </c>
      <c r="I37" s="216">
        <v>0</v>
      </c>
      <c r="J37" s="270">
        <v>0</v>
      </c>
      <c r="K37" s="271">
        <v>-19545.396106827055</v>
      </c>
      <c r="L37" s="261"/>
      <c r="M37" s="261"/>
      <c r="N37" s="261"/>
      <c r="O37" s="261"/>
    </row>
    <row r="38" spans="1:15" ht="18" customHeight="1" x14ac:dyDescent="0.2">
      <c r="A38" s="262">
        <v>30</v>
      </c>
      <c r="B38" s="263" t="s">
        <v>293</v>
      </c>
      <c r="C38" s="264">
        <v>0</v>
      </c>
      <c r="D38" s="265">
        <v>0</v>
      </c>
      <c r="E38" s="266">
        <v>0</v>
      </c>
      <c r="F38" s="267">
        <v>-2736.3554549557853</v>
      </c>
      <c r="G38" s="268">
        <v>0</v>
      </c>
      <c r="H38" s="269">
        <v>0</v>
      </c>
      <c r="I38" s="216">
        <v>0</v>
      </c>
      <c r="J38" s="270">
        <v>0</v>
      </c>
      <c r="K38" s="271">
        <v>-2736.3554549557853</v>
      </c>
      <c r="L38" s="261"/>
      <c r="M38" s="261"/>
      <c r="N38" s="261"/>
      <c r="O38" s="261"/>
    </row>
    <row r="39" spans="1:15" ht="18" customHeight="1" x14ac:dyDescent="0.2">
      <c r="A39" s="262">
        <v>31</v>
      </c>
      <c r="B39" s="263" t="s">
        <v>294</v>
      </c>
      <c r="C39" s="264">
        <v>0</v>
      </c>
      <c r="D39" s="265">
        <v>0</v>
      </c>
      <c r="E39" s="266">
        <v>0</v>
      </c>
      <c r="F39" s="267">
        <v>-7251.3419556328372</v>
      </c>
      <c r="G39" s="268">
        <v>0</v>
      </c>
      <c r="H39" s="269">
        <v>0</v>
      </c>
      <c r="I39" s="216">
        <v>0</v>
      </c>
      <c r="J39" s="270">
        <v>0</v>
      </c>
      <c r="K39" s="271">
        <v>-7251.3419556328372</v>
      </c>
      <c r="L39" s="261"/>
      <c r="M39" s="261"/>
      <c r="N39" s="261"/>
      <c r="O39" s="261"/>
    </row>
    <row r="40" spans="1:15" ht="18" customHeight="1" x14ac:dyDescent="0.2">
      <c r="A40" s="262">
        <v>32</v>
      </c>
      <c r="B40" s="263" t="s">
        <v>295</v>
      </c>
      <c r="C40" s="264">
        <v>0</v>
      </c>
      <c r="D40" s="265">
        <v>0</v>
      </c>
      <c r="E40" s="266">
        <v>0</v>
      </c>
      <c r="F40" s="267">
        <v>0</v>
      </c>
      <c r="G40" s="268">
        <v>0</v>
      </c>
      <c r="H40" s="269">
        <v>0</v>
      </c>
      <c r="I40" s="216">
        <v>0</v>
      </c>
      <c r="J40" s="270">
        <v>0</v>
      </c>
      <c r="K40" s="271">
        <v>0</v>
      </c>
      <c r="L40" s="261"/>
      <c r="M40" s="261"/>
      <c r="N40" s="261"/>
      <c r="O40" s="261"/>
    </row>
    <row r="41" spans="1:15" ht="18" customHeight="1" x14ac:dyDescent="0.2">
      <c r="A41" s="262">
        <v>33</v>
      </c>
      <c r="B41" s="263" t="s">
        <v>248</v>
      </c>
      <c r="C41" s="264">
        <v>0</v>
      </c>
      <c r="D41" s="265">
        <v>0</v>
      </c>
      <c r="E41" s="266">
        <v>0</v>
      </c>
      <c r="F41" s="267">
        <v>0</v>
      </c>
      <c r="G41" s="268">
        <v>0</v>
      </c>
      <c r="H41" s="269">
        <v>0</v>
      </c>
      <c r="I41" s="216">
        <v>0</v>
      </c>
      <c r="J41" s="270">
        <v>0</v>
      </c>
      <c r="K41" s="271">
        <v>0</v>
      </c>
      <c r="L41" s="261"/>
      <c r="M41" s="261"/>
      <c r="N41" s="261"/>
      <c r="O41" s="261"/>
    </row>
    <row r="42" spans="1:15" ht="18" customHeight="1" x14ac:dyDescent="0.2">
      <c r="A42" s="262">
        <v>34</v>
      </c>
      <c r="B42" s="263" t="s">
        <v>250</v>
      </c>
      <c r="C42" s="264">
        <v>0</v>
      </c>
      <c r="D42" s="265">
        <v>0</v>
      </c>
      <c r="E42" s="266">
        <v>0</v>
      </c>
      <c r="F42" s="267">
        <v>-204517.36300193385</v>
      </c>
      <c r="G42" s="268">
        <v>0</v>
      </c>
      <c r="H42" s="269">
        <v>0</v>
      </c>
      <c r="I42" s="216">
        <v>0</v>
      </c>
      <c r="J42" s="270">
        <v>0</v>
      </c>
      <c r="K42" s="271">
        <v>-204517.36300193385</v>
      </c>
      <c r="L42" s="261"/>
      <c r="M42" s="261"/>
      <c r="N42" s="261"/>
      <c r="O42" s="261"/>
    </row>
    <row r="43" spans="1:15" ht="18" customHeight="1" x14ac:dyDescent="0.2">
      <c r="A43" s="262">
        <v>35</v>
      </c>
      <c r="B43" s="263" t="s">
        <v>253</v>
      </c>
      <c r="C43" s="264">
        <v>0</v>
      </c>
      <c r="D43" s="265">
        <v>0</v>
      </c>
      <c r="E43" s="266">
        <v>0</v>
      </c>
      <c r="F43" s="267">
        <v>-64499.807152529247</v>
      </c>
      <c r="G43" s="268">
        <v>0</v>
      </c>
      <c r="H43" s="269">
        <v>0</v>
      </c>
      <c r="I43" s="216">
        <v>0</v>
      </c>
      <c r="J43" s="270">
        <v>0</v>
      </c>
      <c r="K43" s="271">
        <v>-64499.807152529247</v>
      </c>
      <c r="L43" s="261"/>
      <c r="M43" s="261"/>
      <c r="N43" s="261"/>
      <c r="O43" s="261"/>
    </row>
    <row r="44" spans="1:15" ht="18" customHeight="1" x14ac:dyDescent="0.2">
      <c r="A44" s="262">
        <v>36</v>
      </c>
      <c r="B44" s="263" t="s">
        <v>254</v>
      </c>
      <c r="C44" s="264">
        <v>0</v>
      </c>
      <c r="D44" s="265">
        <v>0</v>
      </c>
      <c r="E44" s="266">
        <v>0</v>
      </c>
      <c r="F44" s="267">
        <v>-1172.7237664096231</v>
      </c>
      <c r="G44" s="268">
        <v>0</v>
      </c>
      <c r="H44" s="269">
        <v>0</v>
      </c>
      <c r="I44" s="216">
        <v>0</v>
      </c>
      <c r="J44" s="270">
        <v>0</v>
      </c>
      <c r="K44" s="271">
        <v>-1172.7237664096231</v>
      </c>
      <c r="L44" s="261"/>
      <c r="M44" s="261"/>
      <c r="N44" s="261"/>
      <c r="O44" s="261"/>
    </row>
    <row r="45" spans="1:15" ht="18" customHeight="1" x14ac:dyDescent="0.2">
      <c r="A45" s="262">
        <v>37</v>
      </c>
      <c r="B45" s="263" t="s">
        <v>255</v>
      </c>
      <c r="C45" s="264">
        <v>20</v>
      </c>
      <c r="D45" s="265">
        <v>-78.181584427308138</v>
      </c>
      <c r="E45" s="266">
        <v>-78.181584427308138</v>
      </c>
      <c r="F45" s="267">
        <v>-78.181584427308138</v>
      </c>
      <c r="G45" s="268">
        <v>0</v>
      </c>
      <c r="H45" s="269">
        <v>0</v>
      </c>
      <c r="I45" s="216">
        <v>0</v>
      </c>
      <c r="J45" s="270">
        <v>0</v>
      </c>
      <c r="K45" s="271">
        <v>-78.181584427308138</v>
      </c>
      <c r="L45" s="261"/>
      <c r="M45" s="261"/>
      <c r="N45" s="261"/>
      <c r="O45" s="261"/>
    </row>
    <row r="46" spans="1:15" ht="18" customHeight="1" x14ac:dyDescent="0.2">
      <c r="A46" s="262">
        <v>38</v>
      </c>
      <c r="B46" s="263" t="s">
        <v>296</v>
      </c>
      <c r="C46" s="264">
        <v>0</v>
      </c>
      <c r="D46" s="265">
        <v>0</v>
      </c>
      <c r="E46" s="266">
        <v>0</v>
      </c>
      <c r="F46" s="267">
        <v>-63201.21103519162</v>
      </c>
      <c r="G46" s="268">
        <v>0</v>
      </c>
      <c r="H46" s="269">
        <v>0</v>
      </c>
      <c r="I46" s="216">
        <v>0</v>
      </c>
      <c r="J46" s="270">
        <v>0</v>
      </c>
      <c r="K46" s="271">
        <v>-63201.21103519162</v>
      </c>
      <c r="L46" s="261"/>
      <c r="M46" s="261"/>
      <c r="N46" s="261"/>
      <c r="O46" s="261"/>
    </row>
    <row r="47" spans="1:15" ht="18" customHeight="1" x14ac:dyDescent="0.2">
      <c r="A47" s="262">
        <v>39</v>
      </c>
      <c r="B47" s="263" t="s">
        <v>266</v>
      </c>
      <c r="C47" s="264">
        <v>0</v>
      </c>
      <c r="D47" s="265">
        <v>0</v>
      </c>
      <c r="E47" s="266">
        <v>0</v>
      </c>
      <c r="F47" s="267">
        <v>-48035.156380060303</v>
      </c>
      <c r="G47" s="268">
        <v>0</v>
      </c>
      <c r="H47" s="269">
        <v>0</v>
      </c>
      <c r="I47" s="216">
        <v>0</v>
      </c>
      <c r="J47" s="270">
        <v>0</v>
      </c>
      <c r="K47" s="271">
        <v>-48035.156380060303</v>
      </c>
      <c r="L47" s="261"/>
      <c r="M47" s="261"/>
      <c r="N47" s="261"/>
      <c r="O47" s="261"/>
    </row>
    <row r="48" spans="1:15" ht="18" customHeight="1" x14ac:dyDescent="0.2">
      <c r="A48" s="262">
        <v>40</v>
      </c>
      <c r="B48" s="263" t="s">
        <v>297</v>
      </c>
      <c r="C48" s="264">
        <v>0</v>
      </c>
      <c r="D48" s="265">
        <v>0</v>
      </c>
      <c r="E48" s="266">
        <v>0</v>
      </c>
      <c r="F48" s="267">
        <v>-844.36111181492879</v>
      </c>
      <c r="G48" s="268">
        <v>0</v>
      </c>
      <c r="H48" s="269">
        <v>0</v>
      </c>
      <c r="I48" s="216">
        <v>0</v>
      </c>
      <c r="J48" s="270">
        <v>0</v>
      </c>
      <c r="K48" s="271">
        <v>-844.36111181492879</v>
      </c>
      <c r="L48" s="261"/>
      <c r="M48" s="261"/>
      <c r="N48" s="261"/>
      <c r="O48" s="261"/>
    </row>
    <row r="49" spans="1:15" ht="18" customHeight="1" thickBot="1" x14ac:dyDescent="0.25">
      <c r="A49" s="272">
        <v>41</v>
      </c>
      <c r="B49" s="273" t="s">
        <v>298</v>
      </c>
      <c r="C49" s="274">
        <v>0</v>
      </c>
      <c r="D49" s="275">
        <v>0</v>
      </c>
      <c r="E49" s="276">
        <v>0</v>
      </c>
      <c r="F49" s="277">
        <v>0</v>
      </c>
      <c r="G49" s="278">
        <v>0</v>
      </c>
      <c r="H49" s="279">
        <v>0</v>
      </c>
      <c r="I49" s="226">
        <v>0</v>
      </c>
      <c r="J49" s="280">
        <v>0</v>
      </c>
      <c r="K49" s="281">
        <v>0</v>
      </c>
      <c r="L49" s="261"/>
      <c r="M49" s="261"/>
      <c r="N49" s="261"/>
      <c r="O49" s="261"/>
    </row>
    <row r="50" spans="1:15" ht="18" customHeight="1" thickBot="1" x14ac:dyDescent="0.25">
      <c r="A50" s="282"/>
      <c r="B50" s="283"/>
      <c r="C50" s="284"/>
      <c r="D50" s="207"/>
      <c r="E50" s="285"/>
      <c r="F50" s="286"/>
      <c r="G50" s="285"/>
      <c r="H50" s="286"/>
      <c r="I50" s="286"/>
      <c r="J50" s="286"/>
      <c r="K50" s="287"/>
      <c r="L50" s="261"/>
      <c r="M50" s="261"/>
      <c r="N50" s="261"/>
      <c r="O50" s="261"/>
    </row>
    <row r="51" spans="1:15" ht="18" customHeight="1" thickBot="1" x14ac:dyDescent="0.25">
      <c r="A51" s="282"/>
      <c r="B51" s="288" t="s">
        <v>13</v>
      </c>
      <c r="C51" s="180"/>
      <c r="D51" s="289">
        <v>-78.181584427308138</v>
      </c>
      <c r="E51" s="290">
        <v>-78.181584427308138</v>
      </c>
      <c r="F51" s="291">
        <v>-4782886.5946993073</v>
      </c>
      <c r="G51" s="292"/>
      <c r="H51" s="293"/>
      <c r="I51" s="294">
        <v>0</v>
      </c>
      <c r="J51" s="295">
        <v>0</v>
      </c>
      <c r="K51" s="295">
        <v>-4782886.5946993073</v>
      </c>
      <c r="L51" s="261"/>
      <c r="M51" s="261"/>
      <c r="N51" s="261"/>
      <c r="O51" s="261"/>
    </row>
    <row r="52" spans="1:15" ht="12.75" customHeight="1" x14ac:dyDescent="0.2">
      <c r="A52" s="282"/>
      <c r="D52" s="261"/>
      <c r="E52" s="261"/>
      <c r="F52" s="261"/>
      <c r="G52" s="261"/>
      <c r="H52" s="261"/>
      <c r="I52" s="261"/>
      <c r="J52" s="261"/>
      <c r="K52" s="261"/>
      <c r="L52" s="261"/>
      <c r="M52" s="261"/>
      <c r="N52" s="261"/>
      <c r="O52" s="261"/>
    </row>
    <row r="53" spans="1:15" ht="12.75" customHeight="1" x14ac:dyDescent="0.2">
      <c r="A53" s="296" t="s">
        <v>299</v>
      </c>
      <c r="D53" s="261"/>
      <c r="E53" s="261"/>
      <c r="F53" s="261"/>
      <c r="G53" s="261"/>
      <c r="H53" s="261"/>
      <c r="I53" s="261"/>
      <c r="J53" s="261"/>
      <c r="K53" s="261"/>
      <c r="L53" s="261"/>
      <c r="M53" s="261"/>
      <c r="N53" s="261"/>
      <c r="O53" s="261"/>
    </row>
    <row r="54" spans="1:15" x14ac:dyDescent="0.2">
      <c r="D54" s="261"/>
      <c r="E54" s="261"/>
      <c r="F54" s="261"/>
      <c r="G54" s="261"/>
      <c r="H54" s="261"/>
      <c r="I54" s="261"/>
      <c r="J54" s="261"/>
      <c r="K54" s="261"/>
      <c r="L54" s="261"/>
      <c r="M54" s="261"/>
      <c r="N54" s="261"/>
      <c r="O54" s="261"/>
    </row>
    <row r="55" spans="1:15" x14ac:dyDescent="0.2">
      <c r="D55" s="261"/>
      <c r="E55" s="261"/>
      <c r="F55" s="261"/>
      <c r="G55" s="261"/>
      <c r="H55" s="261"/>
      <c r="I55" s="261"/>
      <c r="J55" s="261"/>
      <c r="K55" s="261"/>
      <c r="L55" s="261"/>
      <c r="M55" s="261"/>
      <c r="N55" s="261"/>
      <c r="O55" s="261"/>
    </row>
    <row r="56" spans="1:15" x14ac:dyDescent="0.2">
      <c r="D56" s="261"/>
      <c r="E56" s="261"/>
      <c r="F56" s="261"/>
      <c r="G56" s="261"/>
      <c r="H56" s="261"/>
      <c r="I56" s="261"/>
      <c r="J56" s="261"/>
      <c r="K56" s="261"/>
      <c r="L56" s="261"/>
      <c r="M56" s="261"/>
      <c r="N56" s="261"/>
      <c r="O56" s="261"/>
    </row>
    <row r="57" spans="1:15" x14ac:dyDescent="0.2">
      <c r="D57" s="261"/>
      <c r="E57" s="261"/>
      <c r="F57" s="261"/>
      <c r="G57" s="261"/>
      <c r="H57" s="261"/>
      <c r="I57" s="261"/>
      <c r="J57" s="261"/>
      <c r="K57" s="261"/>
      <c r="L57" s="261"/>
      <c r="M57" s="261"/>
      <c r="N57" s="261"/>
      <c r="O57" s="261"/>
    </row>
    <row r="58" spans="1:15" x14ac:dyDescent="0.2">
      <c r="D58" s="261"/>
      <c r="E58" s="261"/>
      <c r="F58" s="261"/>
      <c r="G58" s="261"/>
      <c r="H58" s="261"/>
      <c r="I58" s="261"/>
      <c r="J58" s="261"/>
      <c r="K58" s="261"/>
      <c r="L58" s="261"/>
      <c r="M58" s="261"/>
      <c r="N58" s="261"/>
      <c r="O58" s="261"/>
    </row>
    <row r="59" spans="1:15" x14ac:dyDescent="0.2">
      <c r="B59" s="234"/>
      <c r="D59" s="261"/>
      <c r="E59" s="261"/>
      <c r="F59" s="261"/>
      <c r="G59" s="261"/>
      <c r="H59" s="261"/>
      <c r="I59" s="261"/>
      <c r="J59" s="261"/>
      <c r="K59" s="261"/>
      <c r="L59" s="261"/>
      <c r="M59" s="261"/>
      <c r="N59" s="261"/>
      <c r="O59" s="261"/>
    </row>
    <row r="60" spans="1:15" x14ac:dyDescent="0.2">
      <c r="D60" s="261"/>
      <c r="E60" s="261"/>
      <c r="F60" s="261"/>
      <c r="G60" s="261"/>
      <c r="H60" s="261"/>
      <c r="I60" s="261"/>
      <c r="J60" s="261"/>
      <c r="K60" s="261"/>
      <c r="L60" s="261"/>
      <c r="M60" s="261"/>
      <c r="N60" s="261"/>
      <c r="O60" s="261"/>
    </row>
    <row r="61" spans="1:15" x14ac:dyDescent="0.2">
      <c r="D61" s="261"/>
      <c r="E61" s="261"/>
      <c r="F61" s="261"/>
      <c r="G61" s="261"/>
      <c r="H61" s="261"/>
      <c r="I61" s="261"/>
      <c r="J61" s="261"/>
      <c r="K61" s="261"/>
      <c r="L61" s="261"/>
      <c r="M61" s="261"/>
      <c r="N61" s="261"/>
      <c r="O61" s="261"/>
    </row>
    <row r="62" spans="1:15" x14ac:dyDescent="0.2">
      <c r="D62" s="261"/>
      <c r="E62" s="261"/>
      <c r="F62" s="261"/>
      <c r="G62" s="261"/>
      <c r="H62" s="261"/>
      <c r="I62" s="261"/>
      <c r="J62" s="261"/>
      <c r="K62" s="261"/>
      <c r="L62" s="261"/>
      <c r="M62" s="261"/>
      <c r="N62" s="261"/>
      <c r="O62" s="261"/>
    </row>
    <row r="63" spans="1:15" x14ac:dyDescent="0.2">
      <c r="D63" s="261"/>
      <c r="E63" s="261"/>
      <c r="F63" s="261"/>
      <c r="G63" s="261"/>
      <c r="H63" s="261"/>
      <c r="I63" s="261"/>
      <c r="J63" s="261"/>
      <c r="K63" s="261"/>
      <c r="L63" s="261"/>
      <c r="M63" s="261"/>
      <c r="N63" s="261"/>
      <c r="O63" s="261"/>
    </row>
    <row r="64" spans="1:15" x14ac:dyDescent="0.2">
      <c r="D64" s="261"/>
      <c r="E64" s="261"/>
      <c r="F64" s="261"/>
      <c r="G64" s="261"/>
      <c r="H64" s="261"/>
      <c r="I64" s="261"/>
      <c r="J64" s="261"/>
      <c r="K64" s="261"/>
      <c r="L64" s="261"/>
      <c r="M64" s="261"/>
      <c r="N64" s="261"/>
      <c r="O64" s="261"/>
    </row>
    <row r="65" spans="4:15" x14ac:dyDescent="0.2">
      <c r="D65" s="261"/>
      <c r="E65" s="261"/>
      <c r="F65" s="261"/>
      <c r="G65" s="261"/>
      <c r="H65" s="261"/>
      <c r="I65" s="261"/>
      <c r="J65" s="261"/>
      <c r="K65" s="261"/>
      <c r="L65" s="261"/>
      <c r="M65" s="261"/>
      <c r="N65" s="261"/>
      <c r="O65" s="261"/>
    </row>
    <row r="66" spans="4:15" x14ac:dyDescent="0.2">
      <c r="D66" s="261"/>
      <c r="E66" s="261"/>
      <c r="F66" s="261"/>
      <c r="G66" s="261"/>
      <c r="H66" s="261"/>
      <c r="I66" s="261"/>
      <c r="J66" s="261"/>
      <c r="K66" s="261"/>
      <c r="L66" s="261"/>
      <c r="M66" s="261"/>
      <c r="N66" s="261"/>
      <c r="O66" s="261"/>
    </row>
    <row r="67" spans="4:15" x14ac:dyDescent="0.2">
      <c r="D67" s="261"/>
      <c r="E67" s="261"/>
      <c r="F67" s="261"/>
      <c r="G67" s="261"/>
      <c r="H67" s="261"/>
      <c r="I67" s="261"/>
      <c r="J67" s="261"/>
      <c r="K67" s="261"/>
      <c r="L67" s="261"/>
      <c r="M67" s="261"/>
      <c r="N67" s="261"/>
      <c r="O67" s="261"/>
    </row>
    <row r="68" spans="4:15" x14ac:dyDescent="0.2">
      <c r="D68" s="261"/>
      <c r="E68" s="261"/>
      <c r="F68" s="261"/>
      <c r="G68" s="261"/>
      <c r="H68" s="261"/>
      <c r="I68" s="261"/>
      <c r="J68" s="261"/>
      <c r="K68" s="261"/>
      <c r="L68" s="261"/>
      <c r="M68" s="261"/>
      <c r="N68" s="261"/>
      <c r="O68" s="261"/>
    </row>
    <row r="69" spans="4:15" x14ac:dyDescent="0.2">
      <c r="D69" s="261"/>
      <c r="E69" s="261"/>
      <c r="F69" s="261"/>
      <c r="G69" s="261"/>
      <c r="H69" s="261"/>
      <c r="I69" s="261"/>
      <c r="J69" s="261"/>
      <c r="K69" s="261"/>
      <c r="L69" s="261"/>
      <c r="M69" s="261"/>
      <c r="N69" s="261"/>
      <c r="O69" s="261"/>
    </row>
    <row r="70" spans="4:15" x14ac:dyDescent="0.2">
      <c r="D70" s="261"/>
      <c r="E70" s="261"/>
      <c r="F70" s="261"/>
      <c r="G70" s="261"/>
      <c r="H70" s="261"/>
      <c r="I70" s="261"/>
      <c r="J70" s="261"/>
      <c r="K70" s="261"/>
      <c r="L70" s="261"/>
      <c r="M70" s="261"/>
      <c r="N70" s="261"/>
      <c r="O70" s="261"/>
    </row>
    <row r="71" spans="4:15" x14ac:dyDescent="0.2">
      <c r="D71" s="261"/>
      <c r="E71" s="261"/>
      <c r="F71" s="261"/>
      <c r="G71" s="261"/>
      <c r="H71" s="261"/>
      <c r="I71" s="261"/>
      <c r="J71" s="261"/>
      <c r="K71" s="261"/>
      <c r="L71" s="261"/>
      <c r="M71" s="261"/>
      <c r="N71" s="261"/>
      <c r="O71" s="261"/>
    </row>
    <row r="72" spans="4:15" x14ac:dyDescent="0.2">
      <c r="D72" s="261"/>
      <c r="E72" s="261"/>
      <c r="F72" s="261"/>
      <c r="G72" s="261"/>
      <c r="H72" s="261"/>
      <c r="I72" s="261"/>
      <c r="J72" s="261"/>
      <c r="K72" s="261"/>
      <c r="L72" s="261"/>
      <c r="M72" s="261"/>
      <c r="N72" s="261"/>
      <c r="O72" s="261"/>
    </row>
    <row r="73" spans="4:15" x14ac:dyDescent="0.2">
      <c r="D73" s="261"/>
      <c r="E73" s="261"/>
      <c r="F73" s="261"/>
      <c r="G73" s="261"/>
      <c r="H73" s="261"/>
      <c r="I73" s="261"/>
      <c r="J73" s="261"/>
      <c r="K73" s="261"/>
      <c r="L73" s="261"/>
      <c r="M73" s="261"/>
      <c r="N73" s="261"/>
      <c r="O73" s="261"/>
    </row>
    <row r="74" spans="4:15" x14ac:dyDescent="0.2">
      <c r="D74" s="261"/>
      <c r="E74" s="261"/>
      <c r="F74" s="261"/>
      <c r="G74" s="261"/>
      <c r="H74" s="261"/>
      <c r="I74" s="261"/>
      <c r="J74" s="261"/>
      <c r="K74" s="261"/>
      <c r="L74" s="261"/>
      <c r="M74" s="261"/>
      <c r="N74" s="261"/>
      <c r="O74" s="261"/>
    </row>
    <row r="75" spans="4:15" x14ac:dyDescent="0.2">
      <c r="D75" s="261"/>
      <c r="E75" s="261"/>
      <c r="F75" s="261"/>
      <c r="G75" s="261"/>
      <c r="H75" s="261"/>
      <c r="I75" s="261"/>
      <c r="J75" s="261"/>
      <c r="K75" s="261"/>
      <c r="L75" s="261"/>
      <c r="M75" s="261"/>
      <c r="N75" s="261"/>
      <c r="O75" s="261"/>
    </row>
    <row r="76" spans="4:15" x14ac:dyDescent="0.2">
      <c r="D76" s="261"/>
      <c r="E76" s="261"/>
      <c r="F76" s="261"/>
      <c r="G76" s="261"/>
      <c r="H76" s="261"/>
      <c r="I76" s="261"/>
      <c r="J76" s="261"/>
      <c r="K76" s="261"/>
      <c r="L76" s="261"/>
      <c r="M76" s="261"/>
      <c r="N76" s="261"/>
      <c r="O76" s="261"/>
    </row>
    <row r="77" spans="4:15" x14ac:dyDescent="0.2">
      <c r="D77" s="261"/>
      <c r="E77" s="261"/>
      <c r="F77" s="261"/>
      <c r="G77" s="261"/>
      <c r="H77" s="261"/>
      <c r="I77" s="261"/>
      <c r="J77" s="261"/>
      <c r="K77" s="261"/>
      <c r="L77" s="261"/>
      <c r="M77" s="261"/>
      <c r="N77" s="261"/>
      <c r="O77" s="261"/>
    </row>
    <row r="78" spans="4:15" x14ac:dyDescent="0.2">
      <c r="D78" s="261"/>
      <c r="E78" s="261"/>
      <c r="F78" s="261"/>
      <c r="G78" s="261"/>
      <c r="H78" s="261"/>
      <c r="I78" s="261"/>
      <c r="J78" s="261"/>
      <c r="K78" s="261"/>
      <c r="L78" s="261"/>
      <c r="M78" s="261"/>
      <c r="N78" s="261"/>
      <c r="O78" s="261"/>
    </row>
    <row r="79" spans="4:15" x14ac:dyDescent="0.2">
      <c r="D79" s="261"/>
      <c r="E79" s="261"/>
      <c r="F79" s="261"/>
      <c r="G79" s="261"/>
      <c r="H79" s="261"/>
      <c r="I79" s="261"/>
      <c r="J79" s="261"/>
      <c r="K79" s="261"/>
      <c r="L79" s="261"/>
      <c r="M79" s="261"/>
      <c r="N79" s="261"/>
      <c r="O79" s="261"/>
    </row>
    <row r="80" spans="4:15" x14ac:dyDescent="0.2">
      <c r="D80" s="261"/>
      <c r="E80" s="261"/>
      <c r="F80" s="261"/>
      <c r="G80" s="261"/>
      <c r="H80" s="261"/>
      <c r="I80" s="261"/>
      <c r="J80" s="261"/>
      <c r="K80" s="261"/>
      <c r="L80" s="261"/>
      <c r="M80" s="261"/>
      <c r="N80" s="261"/>
      <c r="O80" s="261"/>
    </row>
    <row r="81" spans="4:15" x14ac:dyDescent="0.2">
      <c r="D81" s="261"/>
      <c r="E81" s="261"/>
      <c r="F81" s="261"/>
      <c r="G81" s="261"/>
      <c r="H81" s="261"/>
      <c r="I81" s="261"/>
      <c r="J81" s="261"/>
      <c r="K81" s="261"/>
      <c r="L81" s="261"/>
      <c r="M81" s="261"/>
      <c r="N81" s="261"/>
      <c r="O81" s="261"/>
    </row>
    <row r="82" spans="4:15" x14ac:dyDescent="0.2">
      <c r="D82" s="261"/>
      <c r="E82" s="261"/>
      <c r="F82" s="261"/>
      <c r="G82" s="261"/>
      <c r="H82" s="261"/>
      <c r="I82" s="261"/>
      <c r="J82" s="261"/>
      <c r="K82" s="261"/>
      <c r="L82" s="261"/>
      <c r="M82" s="261"/>
      <c r="N82" s="261"/>
      <c r="O82" s="261"/>
    </row>
    <row r="83" spans="4:15" x14ac:dyDescent="0.2">
      <c r="D83" s="261"/>
      <c r="E83" s="261"/>
      <c r="F83" s="261"/>
      <c r="G83" s="261"/>
      <c r="H83" s="261"/>
      <c r="I83" s="261"/>
      <c r="J83" s="261"/>
      <c r="K83" s="261"/>
      <c r="L83" s="261"/>
      <c r="M83" s="261"/>
      <c r="N83" s="261"/>
      <c r="O83" s="261"/>
    </row>
    <row r="84" spans="4:15" x14ac:dyDescent="0.2">
      <c r="D84" s="261"/>
      <c r="E84" s="261"/>
      <c r="F84" s="261"/>
      <c r="G84" s="261"/>
      <c r="H84" s="261"/>
      <c r="I84" s="261"/>
      <c r="J84" s="261"/>
      <c r="K84" s="261"/>
      <c r="L84" s="261"/>
      <c r="M84" s="261"/>
      <c r="N84" s="261"/>
      <c r="O84" s="261"/>
    </row>
    <row r="85" spans="4:15" x14ac:dyDescent="0.2">
      <c r="D85" s="261"/>
      <c r="E85" s="261"/>
      <c r="F85" s="261"/>
      <c r="G85" s="261"/>
      <c r="H85" s="261"/>
      <c r="I85" s="261"/>
      <c r="J85" s="261"/>
      <c r="K85" s="261"/>
      <c r="L85" s="261"/>
      <c r="M85" s="261"/>
      <c r="N85" s="261"/>
      <c r="O85" s="261"/>
    </row>
    <row r="86" spans="4:15" x14ac:dyDescent="0.2">
      <c r="D86" s="261"/>
      <c r="E86" s="261"/>
      <c r="F86" s="261"/>
      <c r="G86" s="261"/>
      <c r="H86" s="261"/>
      <c r="I86" s="261"/>
      <c r="J86" s="261"/>
      <c r="K86" s="261"/>
      <c r="L86" s="261"/>
      <c r="M86" s="261"/>
      <c r="N86" s="261"/>
      <c r="O86" s="261"/>
    </row>
    <row r="87" spans="4:15" x14ac:dyDescent="0.2">
      <c r="D87" s="261"/>
      <c r="E87" s="261"/>
      <c r="F87" s="261"/>
      <c r="G87" s="261"/>
      <c r="H87" s="261"/>
      <c r="I87" s="261"/>
      <c r="J87" s="261"/>
      <c r="K87" s="261"/>
      <c r="L87" s="261"/>
      <c r="M87" s="261"/>
      <c r="N87" s="261"/>
      <c r="O87" s="261"/>
    </row>
    <row r="88" spans="4:15" x14ac:dyDescent="0.2">
      <c r="D88" s="261"/>
      <c r="E88" s="261"/>
      <c r="F88" s="261"/>
      <c r="G88" s="261"/>
      <c r="H88" s="261"/>
      <c r="I88" s="261"/>
      <c r="J88" s="261"/>
      <c r="K88" s="261"/>
      <c r="L88" s="261"/>
      <c r="M88" s="261"/>
      <c r="N88" s="261"/>
      <c r="O88" s="261"/>
    </row>
    <row r="89" spans="4:15" x14ac:dyDescent="0.2">
      <c r="D89" s="261"/>
      <c r="E89" s="261"/>
      <c r="F89" s="261"/>
      <c r="G89" s="261"/>
      <c r="H89" s="261"/>
      <c r="I89" s="261"/>
      <c r="J89" s="261"/>
      <c r="K89" s="261"/>
      <c r="L89" s="261"/>
      <c r="M89" s="261"/>
      <c r="N89" s="261"/>
      <c r="O89" s="261"/>
    </row>
    <row r="90" spans="4:15" x14ac:dyDescent="0.2">
      <c r="D90" s="261"/>
      <c r="E90" s="261"/>
      <c r="F90" s="261"/>
      <c r="G90" s="261"/>
      <c r="H90" s="261"/>
      <c r="I90" s="261"/>
      <c r="J90" s="261"/>
      <c r="K90" s="261"/>
      <c r="L90" s="261"/>
      <c r="M90" s="261"/>
      <c r="N90" s="261"/>
      <c r="O90" s="261"/>
    </row>
    <row r="91" spans="4:15" x14ac:dyDescent="0.2">
      <c r="D91" s="261"/>
      <c r="E91" s="261"/>
      <c r="F91" s="261"/>
      <c r="G91" s="261"/>
      <c r="H91" s="261"/>
      <c r="I91" s="261"/>
      <c r="J91" s="261"/>
      <c r="K91" s="261"/>
      <c r="L91" s="261"/>
      <c r="M91" s="261"/>
      <c r="N91" s="261"/>
      <c r="O91" s="261"/>
    </row>
    <row r="92" spans="4:15" x14ac:dyDescent="0.2">
      <c r="D92" s="261"/>
      <c r="E92" s="261"/>
      <c r="F92" s="261"/>
      <c r="G92" s="261"/>
      <c r="H92" s="261"/>
      <c r="I92" s="261"/>
      <c r="J92" s="261"/>
      <c r="K92" s="261"/>
      <c r="L92" s="261"/>
      <c r="M92" s="261"/>
      <c r="N92" s="261"/>
      <c r="O92" s="261"/>
    </row>
    <row r="93" spans="4:15" x14ac:dyDescent="0.2">
      <c r="D93" s="261"/>
      <c r="E93" s="261"/>
      <c r="F93" s="261"/>
      <c r="G93" s="261"/>
      <c r="H93" s="261"/>
      <c r="I93" s="261"/>
      <c r="J93" s="261"/>
      <c r="K93" s="261"/>
      <c r="L93" s="261"/>
      <c r="M93" s="261"/>
      <c r="N93" s="261"/>
      <c r="O93" s="261"/>
    </row>
    <row r="94" spans="4:15" x14ac:dyDescent="0.2">
      <c r="D94" s="261"/>
      <c r="E94" s="261"/>
      <c r="F94" s="261"/>
      <c r="G94" s="261"/>
      <c r="H94" s="261"/>
      <c r="I94" s="261"/>
      <c r="J94" s="261"/>
      <c r="K94" s="261"/>
      <c r="L94" s="261"/>
      <c r="M94" s="261"/>
      <c r="N94" s="261"/>
      <c r="O94" s="261"/>
    </row>
    <row r="95" spans="4:15" x14ac:dyDescent="0.2">
      <c r="D95" s="261"/>
      <c r="E95" s="261"/>
      <c r="F95" s="261"/>
      <c r="G95" s="261"/>
      <c r="H95" s="261"/>
      <c r="I95" s="261"/>
      <c r="J95" s="261"/>
      <c r="K95" s="261"/>
      <c r="L95" s="261"/>
      <c r="M95" s="261"/>
      <c r="N95" s="261"/>
      <c r="O95" s="261"/>
    </row>
    <row r="96" spans="4:15" x14ac:dyDescent="0.2">
      <c r="D96" s="261"/>
      <c r="E96" s="261"/>
      <c r="F96" s="261"/>
      <c r="G96" s="261"/>
      <c r="H96" s="261"/>
      <c r="I96" s="261"/>
      <c r="J96" s="261"/>
      <c r="K96" s="261"/>
      <c r="L96" s="261"/>
      <c r="M96" s="261"/>
      <c r="N96" s="261"/>
      <c r="O96" s="261"/>
    </row>
    <row r="97" spans="4:15" x14ac:dyDescent="0.2">
      <c r="D97" s="261"/>
      <c r="E97" s="261"/>
      <c r="F97" s="261"/>
      <c r="G97" s="261"/>
      <c r="H97" s="261"/>
      <c r="I97" s="261"/>
      <c r="J97" s="261"/>
      <c r="K97" s="261"/>
      <c r="L97" s="261"/>
      <c r="M97" s="261"/>
      <c r="N97" s="261"/>
      <c r="O97" s="261"/>
    </row>
    <row r="98" spans="4:15" x14ac:dyDescent="0.2">
      <c r="D98" s="261"/>
      <c r="E98" s="261"/>
      <c r="F98" s="261"/>
      <c r="G98" s="261"/>
      <c r="H98" s="261"/>
      <c r="I98" s="261"/>
      <c r="J98" s="261"/>
      <c r="K98" s="261"/>
      <c r="L98" s="261"/>
      <c r="M98" s="261"/>
      <c r="N98" s="261"/>
      <c r="O98" s="261"/>
    </row>
    <row r="99" spans="4:15" x14ac:dyDescent="0.2">
      <c r="D99" s="261"/>
      <c r="E99" s="261"/>
      <c r="F99" s="261"/>
      <c r="G99" s="261"/>
      <c r="H99" s="261"/>
      <c r="I99" s="261"/>
      <c r="J99" s="261"/>
      <c r="K99" s="261"/>
      <c r="L99" s="261"/>
      <c r="M99" s="261"/>
      <c r="N99" s="261"/>
      <c r="O99" s="261"/>
    </row>
    <row r="100" spans="4:15" x14ac:dyDescent="0.2">
      <c r="D100" s="261"/>
      <c r="E100" s="261"/>
      <c r="F100" s="261"/>
      <c r="G100" s="261"/>
      <c r="H100" s="261"/>
      <c r="I100" s="261"/>
      <c r="J100" s="261"/>
      <c r="K100" s="261"/>
      <c r="L100" s="261"/>
      <c r="M100" s="261"/>
      <c r="N100" s="261"/>
      <c r="O100" s="261"/>
    </row>
  </sheetData>
  <mergeCells count="5">
    <mergeCell ref="A1:K1"/>
    <mergeCell ref="A2:K2"/>
    <mergeCell ref="A3:K3"/>
    <mergeCell ref="A4:K4"/>
    <mergeCell ref="A6:B7"/>
  </mergeCells>
  <conditionalFormatting sqref="I9:I45 I49 I47">
    <cfRule type="cellIs" dxfId="5" priority="5" stopIfTrue="1" operator="greaterThan">
      <formula>0</formula>
    </cfRule>
    <cfRule type="cellIs" dxfId="4" priority="6" stopIfTrue="1" operator="lessThan">
      <formula>0</formula>
    </cfRule>
  </conditionalFormatting>
  <conditionalFormatting sqref="I46">
    <cfRule type="cellIs" dxfId="3" priority="3" stopIfTrue="1" operator="greaterThan">
      <formula>0</formula>
    </cfRule>
    <cfRule type="cellIs" dxfId="2" priority="4" stopIfTrue="1" operator="lessThan">
      <formula>0</formula>
    </cfRule>
  </conditionalFormatting>
  <conditionalFormatting sqref="I48">
    <cfRule type="cellIs" dxfId="1" priority="1" stopIfTrue="1" operator="greaterThan">
      <formula>0</formula>
    </cfRule>
    <cfRule type="cellIs" dxfId="0" priority="2" stopIfTrue="1" operator="lessThan">
      <formula>0</formula>
    </cfRule>
  </conditionalFormatting>
  <printOptions horizontalCentered="1"/>
  <pageMargins left="0.19685039370078741" right="0.19685039370078741" top="0.19685039370078741" bottom="0.19685039370078741" header="0" footer="0"/>
  <pageSetup scale="45" orientation="landscape" horizontalDpi="4294967292" verticalDpi="300" r:id="rId1"/>
  <headerFooter alignWithMargins="0">
    <oddFooter>&amp;L&amp;8&amp;F&amp;R&amp;8&amp;D - &amp;T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7D849-7073-4E40-9AA9-78098D6B1BA9}">
  <sheetPr>
    <tabColor indexed="47"/>
    <pageSetUpPr fitToPage="1"/>
  </sheetPr>
  <dimension ref="A1:L70"/>
  <sheetViews>
    <sheetView zoomScale="75" zoomScaleNormal="75" workbookViewId="0">
      <selection sqref="A1:J1"/>
    </sheetView>
  </sheetViews>
  <sheetFormatPr baseColWidth="10" defaultRowHeight="15" x14ac:dyDescent="0.25"/>
  <cols>
    <col min="1" max="1" width="4" style="297" customWidth="1"/>
    <col min="2" max="2" width="106.7109375" style="297" customWidth="1"/>
    <col min="3" max="10" width="20.7109375" style="297" customWidth="1"/>
    <col min="11" max="11" width="11.42578125" style="297"/>
    <col min="12" max="12" width="12.140625" style="297" bestFit="1" customWidth="1"/>
    <col min="13" max="13" width="11.85546875" style="297" bestFit="1" customWidth="1"/>
    <col min="14" max="256" width="11.42578125" style="297"/>
    <col min="257" max="257" width="4" style="297" customWidth="1"/>
    <col min="258" max="258" width="106.5703125" style="297" customWidth="1"/>
    <col min="259" max="266" width="20.7109375" style="297" customWidth="1"/>
    <col min="267" max="267" width="11.42578125" style="297"/>
    <col min="268" max="268" width="12.140625" style="297" bestFit="1" customWidth="1"/>
    <col min="269" max="269" width="11.85546875" style="297" bestFit="1" customWidth="1"/>
    <col min="270" max="512" width="11.42578125" style="297"/>
    <col min="513" max="513" width="4" style="297" customWidth="1"/>
    <col min="514" max="514" width="106.5703125" style="297" customWidth="1"/>
    <col min="515" max="522" width="20.7109375" style="297" customWidth="1"/>
    <col min="523" max="523" width="11.42578125" style="297"/>
    <col min="524" max="524" width="12.140625" style="297" bestFit="1" customWidth="1"/>
    <col min="525" max="525" width="11.85546875" style="297" bestFit="1" customWidth="1"/>
    <col min="526" max="768" width="11.42578125" style="297"/>
    <col min="769" max="769" width="4" style="297" customWidth="1"/>
    <col min="770" max="770" width="106.5703125" style="297" customWidth="1"/>
    <col min="771" max="778" width="20.7109375" style="297" customWidth="1"/>
    <col min="779" max="779" width="11.42578125" style="297"/>
    <col min="780" max="780" width="12.140625" style="297" bestFit="1" customWidth="1"/>
    <col min="781" max="781" width="11.85546875" style="297" bestFit="1" customWidth="1"/>
    <col min="782" max="1024" width="11.42578125" style="297"/>
    <col min="1025" max="1025" width="4" style="297" customWidth="1"/>
    <col min="1026" max="1026" width="106.5703125" style="297" customWidth="1"/>
    <col min="1027" max="1034" width="20.7109375" style="297" customWidth="1"/>
    <col min="1035" max="1035" width="11.42578125" style="297"/>
    <col min="1036" max="1036" width="12.140625" style="297" bestFit="1" customWidth="1"/>
    <col min="1037" max="1037" width="11.85546875" style="297" bestFit="1" customWidth="1"/>
    <col min="1038" max="1280" width="11.42578125" style="297"/>
    <col min="1281" max="1281" width="4" style="297" customWidth="1"/>
    <col min="1282" max="1282" width="106.5703125" style="297" customWidth="1"/>
    <col min="1283" max="1290" width="20.7109375" style="297" customWidth="1"/>
    <col min="1291" max="1291" width="11.42578125" style="297"/>
    <col min="1292" max="1292" width="12.140625" style="297" bestFit="1" customWidth="1"/>
    <col min="1293" max="1293" width="11.85546875" style="297" bestFit="1" customWidth="1"/>
    <col min="1294" max="1536" width="11.42578125" style="297"/>
    <col min="1537" max="1537" width="4" style="297" customWidth="1"/>
    <col min="1538" max="1538" width="106.5703125" style="297" customWidth="1"/>
    <col min="1539" max="1546" width="20.7109375" style="297" customWidth="1"/>
    <col min="1547" max="1547" width="11.42578125" style="297"/>
    <col min="1548" max="1548" width="12.140625" style="297" bestFit="1" customWidth="1"/>
    <col min="1549" max="1549" width="11.85546875" style="297" bestFit="1" customWidth="1"/>
    <col min="1550" max="1792" width="11.42578125" style="297"/>
    <col min="1793" max="1793" width="4" style="297" customWidth="1"/>
    <col min="1794" max="1794" width="106.5703125" style="297" customWidth="1"/>
    <col min="1795" max="1802" width="20.7109375" style="297" customWidth="1"/>
    <col min="1803" max="1803" width="11.42578125" style="297"/>
    <col min="1804" max="1804" width="12.140625" style="297" bestFit="1" customWidth="1"/>
    <col min="1805" max="1805" width="11.85546875" style="297" bestFit="1" customWidth="1"/>
    <col min="1806" max="2048" width="11.42578125" style="297"/>
    <col min="2049" max="2049" width="4" style="297" customWidth="1"/>
    <col min="2050" max="2050" width="106.5703125" style="297" customWidth="1"/>
    <col min="2051" max="2058" width="20.7109375" style="297" customWidth="1"/>
    <col min="2059" max="2059" width="11.42578125" style="297"/>
    <col min="2060" max="2060" width="12.140625" style="297" bestFit="1" customWidth="1"/>
    <col min="2061" max="2061" width="11.85546875" style="297" bestFit="1" customWidth="1"/>
    <col min="2062" max="2304" width="11.42578125" style="297"/>
    <col min="2305" max="2305" width="4" style="297" customWidth="1"/>
    <col min="2306" max="2306" width="106.5703125" style="297" customWidth="1"/>
    <col min="2307" max="2314" width="20.7109375" style="297" customWidth="1"/>
    <col min="2315" max="2315" width="11.42578125" style="297"/>
    <col min="2316" max="2316" width="12.140625" style="297" bestFit="1" customWidth="1"/>
    <col min="2317" max="2317" width="11.85546875" style="297" bestFit="1" customWidth="1"/>
    <col min="2318" max="2560" width="11.42578125" style="297"/>
    <col min="2561" max="2561" width="4" style="297" customWidth="1"/>
    <col min="2562" max="2562" width="106.5703125" style="297" customWidth="1"/>
    <col min="2563" max="2570" width="20.7109375" style="297" customWidth="1"/>
    <col min="2571" max="2571" width="11.42578125" style="297"/>
    <col min="2572" max="2572" width="12.140625" style="297" bestFit="1" customWidth="1"/>
    <col min="2573" max="2573" width="11.85546875" style="297" bestFit="1" customWidth="1"/>
    <col min="2574" max="2816" width="11.42578125" style="297"/>
    <col min="2817" max="2817" width="4" style="297" customWidth="1"/>
    <col min="2818" max="2818" width="106.5703125" style="297" customWidth="1"/>
    <col min="2819" max="2826" width="20.7109375" style="297" customWidth="1"/>
    <col min="2827" max="2827" width="11.42578125" style="297"/>
    <col min="2828" max="2828" width="12.140625" style="297" bestFit="1" customWidth="1"/>
    <col min="2829" max="2829" width="11.85546875" style="297" bestFit="1" customWidth="1"/>
    <col min="2830" max="3072" width="11.42578125" style="297"/>
    <col min="3073" max="3073" width="4" style="297" customWidth="1"/>
    <col min="3074" max="3074" width="106.5703125" style="297" customWidth="1"/>
    <col min="3075" max="3082" width="20.7109375" style="297" customWidth="1"/>
    <col min="3083" max="3083" width="11.42578125" style="297"/>
    <col min="3084" max="3084" width="12.140625" style="297" bestFit="1" customWidth="1"/>
    <col min="3085" max="3085" width="11.85546875" style="297" bestFit="1" customWidth="1"/>
    <col min="3086" max="3328" width="11.42578125" style="297"/>
    <col min="3329" max="3329" width="4" style="297" customWidth="1"/>
    <col min="3330" max="3330" width="106.5703125" style="297" customWidth="1"/>
    <col min="3331" max="3338" width="20.7109375" style="297" customWidth="1"/>
    <col min="3339" max="3339" width="11.42578125" style="297"/>
    <col min="3340" max="3340" width="12.140625" style="297" bestFit="1" customWidth="1"/>
    <col min="3341" max="3341" width="11.85546875" style="297" bestFit="1" customWidth="1"/>
    <col min="3342" max="3584" width="11.42578125" style="297"/>
    <col min="3585" max="3585" width="4" style="297" customWidth="1"/>
    <col min="3586" max="3586" width="106.5703125" style="297" customWidth="1"/>
    <col min="3587" max="3594" width="20.7109375" style="297" customWidth="1"/>
    <col min="3595" max="3595" width="11.42578125" style="297"/>
    <col min="3596" max="3596" width="12.140625" style="297" bestFit="1" customWidth="1"/>
    <col min="3597" max="3597" width="11.85546875" style="297" bestFit="1" customWidth="1"/>
    <col min="3598" max="3840" width="11.42578125" style="297"/>
    <col min="3841" max="3841" width="4" style="297" customWidth="1"/>
    <col min="3842" max="3842" width="106.5703125" style="297" customWidth="1"/>
    <col min="3843" max="3850" width="20.7109375" style="297" customWidth="1"/>
    <col min="3851" max="3851" width="11.42578125" style="297"/>
    <col min="3852" max="3852" width="12.140625" style="297" bestFit="1" customWidth="1"/>
    <col min="3853" max="3853" width="11.85546875" style="297" bestFit="1" customWidth="1"/>
    <col min="3854" max="4096" width="11.42578125" style="297"/>
    <col min="4097" max="4097" width="4" style="297" customWidth="1"/>
    <col min="4098" max="4098" width="106.5703125" style="297" customWidth="1"/>
    <col min="4099" max="4106" width="20.7109375" style="297" customWidth="1"/>
    <col min="4107" max="4107" width="11.42578125" style="297"/>
    <col min="4108" max="4108" width="12.140625" style="297" bestFit="1" customWidth="1"/>
    <col min="4109" max="4109" width="11.85546875" style="297" bestFit="1" customWidth="1"/>
    <col min="4110" max="4352" width="11.42578125" style="297"/>
    <col min="4353" max="4353" width="4" style="297" customWidth="1"/>
    <col min="4354" max="4354" width="106.5703125" style="297" customWidth="1"/>
    <col min="4355" max="4362" width="20.7109375" style="297" customWidth="1"/>
    <col min="4363" max="4363" width="11.42578125" style="297"/>
    <col min="4364" max="4364" width="12.140625" style="297" bestFit="1" customWidth="1"/>
    <col min="4365" max="4365" width="11.85546875" style="297" bestFit="1" customWidth="1"/>
    <col min="4366" max="4608" width="11.42578125" style="297"/>
    <col min="4609" max="4609" width="4" style="297" customWidth="1"/>
    <col min="4610" max="4610" width="106.5703125" style="297" customWidth="1"/>
    <col min="4611" max="4618" width="20.7109375" style="297" customWidth="1"/>
    <col min="4619" max="4619" width="11.42578125" style="297"/>
    <col min="4620" max="4620" width="12.140625" style="297" bestFit="1" customWidth="1"/>
    <col min="4621" max="4621" width="11.85546875" style="297" bestFit="1" customWidth="1"/>
    <col min="4622" max="4864" width="11.42578125" style="297"/>
    <col min="4865" max="4865" width="4" style="297" customWidth="1"/>
    <col min="4866" max="4866" width="106.5703125" style="297" customWidth="1"/>
    <col min="4867" max="4874" width="20.7109375" style="297" customWidth="1"/>
    <col min="4875" max="4875" width="11.42578125" style="297"/>
    <col min="4876" max="4876" width="12.140625" style="297" bestFit="1" customWidth="1"/>
    <col min="4877" max="4877" width="11.85546875" style="297" bestFit="1" customWidth="1"/>
    <col min="4878" max="5120" width="11.42578125" style="297"/>
    <col min="5121" max="5121" width="4" style="297" customWidth="1"/>
    <col min="5122" max="5122" width="106.5703125" style="297" customWidth="1"/>
    <col min="5123" max="5130" width="20.7109375" style="297" customWidth="1"/>
    <col min="5131" max="5131" width="11.42578125" style="297"/>
    <col min="5132" max="5132" width="12.140625" style="297" bestFit="1" customWidth="1"/>
    <col min="5133" max="5133" width="11.85546875" style="297" bestFit="1" customWidth="1"/>
    <col min="5134" max="5376" width="11.42578125" style="297"/>
    <col min="5377" max="5377" width="4" style="297" customWidth="1"/>
    <col min="5378" max="5378" width="106.5703125" style="297" customWidth="1"/>
    <col min="5379" max="5386" width="20.7109375" style="297" customWidth="1"/>
    <col min="5387" max="5387" width="11.42578125" style="297"/>
    <col min="5388" max="5388" width="12.140625" style="297" bestFit="1" customWidth="1"/>
    <col min="5389" max="5389" width="11.85546875" style="297" bestFit="1" customWidth="1"/>
    <col min="5390" max="5632" width="11.42578125" style="297"/>
    <col min="5633" max="5633" width="4" style="297" customWidth="1"/>
    <col min="5634" max="5634" width="106.5703125" style="297" customWidth="1"/>
    <col min="5635" max="5642" width="20.7109375" style="297" customWidth="1"/>
    <col min="5643" max="5643" width="11.42578125" style="297"/>
    <col min="5644" max="5644" width="12.140625" style="297" bestFit="1" customWidth="1"/>
    <col min="5645" max="5645" width="11.85546875" style="297" bestFit="1" customWidth="1"/>
    <col min="5646" max="5888" width="11.42578125" style="297"/>
    <col min="5889" max="5889" width="4" style="297" customWidth="1"/>
    <col min="5890" max="5890" width="106.5703125" style="297" customWidth="1"/>
    <col min="5891" max="5898" width="20.7109375" style="297" customWidth="1"/>
    <col min="5899" max="5899" width="11.42578125" style="297"/>
    <col min="5900" max="5900" width="12.140625" style="297" bestFit="1" customWidth="1"/>
    <col min="5901" max="5901" width="11.85546875" style="297" bestFit="1" customWidth="1"/>
    <col min="5902" max="6144" width="11.42578125" style="297"/>
    <col min="6145" max="6145" width="4" style="297" customWidth="1"/>
    <col min="6146" max="6146" width="106.5703125" style="297" customWidth="1"/>
    <col min="6147" max="6154" width="20.7109375" style="297" customWidth="1"/>
    <col min="6155" max="6155" width="11.42578125" style="297"/>
    <col min="6156" max="6156" width="12.140625" style="297" bestFit="1" customWidth="1"/>
    <col min="6157" max="6157" width="11.85546875" style="297" bestFit="1" customWidth="1"/>
    <col min="6158" max="6400" width="11.42578125" style="297"/>
    <col min="6401" max="6401" width="4" style="297" customWidth="1"/>
    <col min="6402" max="6402" width="106.5703125" style="297" customWidth="1"/>
    <col min="6403" max="6410" width="20.7109375" style="297" customWidth="1"/>
    <col min="6411" max="6411" width="11.42578125" style="297"/>
    <col min="6412" max="6412" width="12.140625" style="297" bestFit="1" customWidth="1"/>
    <col min="6413" max="6413" width="11.85546875" style="297" bestFit="1" customWidth="1"/>
    <col min="6414" max="6656" width="11.42578125" style="297"/>
    <col min="6657" max="6657" width="4" style="297" customWidth="1"/>
    <col min="6658" max="6658" width="106.5703125" style="297" customWidth="1"/>
    <col min="6659" max="6666" width="20.7109375" style="297" customWidth="1"/>
    <col min="6667" max="6667" width="11.42578125" style="297"/>
    <col min="6668" max="6668" width="12.140625" style="297" bestFit="1" customWidth="1"/>
    <col min="6669" max="6669" width="11.85546875" style="297" bestFit="1" customWidth="1"/>
    <col min="6670" max="6912" width="11.42578125" style="297"/>
    <col min="6913" max="6913" width="4" style="297" customWidth="1"/>
    <col min="6914" max="6914" width="106.5703125" style="297" customWidth="1"/>
    <col min="6915" max="6922" width="20.7109375" style="297" customWidth="1"/>
    <col min="6923" max="6923" width="11.42578125" style="297"/>
    <col min="6924" max="6924" width="12.140625" style="297" bestFit="1" customWidth="1"/>
    <col min="6925" max="6925" width="11.85546875" style="297" bestFit="1" customWidth="1"/>
    <col min="6926" max="7168" width="11.42578125" style="297"/>
    <col min="7169" max="7169" width="4" style="297" customWidth="1"/>
    <col min="7170" max="7170" width="106.5703125" style="297" customWidth="1"/>
    <col min="7171" max="7178" width="20.7109375" style="297" customWidth="1"/>
    <col min="7179" max="7179" width="11.42578125" style="297"/>
    <col min="7180" max="7180" width="12.140625" style="297" bestFit="1" customWidth="1"/>
    <col min="7181" max="7181" width="11.85546875" style="297" bestFit="1" customWidth="1"/>
    <col min="7182" max="7424" width="11.42578125" style="297"/>
    <col min="7425" max="7425" width="4" style="297" customWidth="1"/>
    <col min="7426" max="7426" width="106.5703125" style="297" customWidth="1"/>
    <col min="7427" max="7434" width="20.7109375" style="297" customWidth="1"/>
    <col min="7435" max="7435" width="11.42578125" style="297"/>
    <col min="7436" max="7436" width="12.140625" style="297" bestFit="1" customWidth="1"/>
    <col min="7437" max="7437" width="11.85546875" style="297" bestFit="1" customWidth="1"/>
    <col min="7438" max="7680" width="11.42578125" style="297"/>
    <col min="7681" max="7681" width="4" style="297" customWidth="1"/>
    <col min="7682" max="7682" width="106.5703125" style="297" customWidth="1"/>
    <col min="7683" max="7690" width="20.7109375" style="297" customWidth="1"/>
    <col min="7691" max="7691" width="11.42578125" style="297"/>
    <col min="7692" max="7692" width="12.140625" style="297" bestFit="1" customWidth="1"/>
    <col min="7693" max="7693" width="11.85546875" style="297" bestFit="1" customWidth="1"/>
    <col min="7694" max="7936" width="11.42578125" style="297"/>
    <col min="7937" max="7937" width="4" style="297" customWidth="1"/>
    <col min="7938" max="7938" width="106.5703125" style="297" customWidth="1"/>
    <col min="7939" max="7946" width="20.7109375" style="297" customWidth="1"/>
    <col min="7947" max="7947" width="11.42578125" style="297"/>
    <col min="7948" max="7948" width="12.140625" style="297" bestFit="1" customWidth="1"/>
    <col min="7949" max="7949" width="11.85546875" style="297" bestFit="1" customWidth="1"/>
    <col min="7950" max="8192" width="11.42578125" style="297"/>
    <col min="8193" max="8193" width="4" style="297" customWidth="1"/>
    <col min="8194" max="8194" width="106.5703125" style="297" customWidth="1"/>
    <col min="8195" max="8202" width="20.7109375" style="297" customWidth="1"/>
    <col min="8203" max="8203" width="11.42578125" style="297"/>
    <col min="8204" max="8204" width="12.140625" style="297" bestFit="1" customWidth="1"/>
    <col min="8205" max="8205" width="11.85546875" style="297" bestFit="1" customWidth="1"/>
    <col min="8206" max="8448" width="11.42578125" style="297"/>
    <col min="8449" max="8449" width="4" style="297" customWidth="1"/>
    <col min="8450" max="8450" width="106.5703125" style="297" customWidth="1"/>
    <col min="8451" max="8458" width="20.7109375" style="297" customWidth="1"/>
    <col min="8459" max="8459" width="11.42578125" style="297"/>
    <col min="8460" max="8460" width="12.140625" style="297" bestFit="1" customWidth="1"/>
    <col min="8461" max="8461" width="11.85546875" style="297" bestFit="1" customWidth="1"/>
    <col min="8462" max="8704" width="11.42578125" style="297"/>
    <col min="8705" max="8705" width="4" style="297" customWidth="1"/>
    <col min="8706" max="8706" width="106.5703125" style="297" customWidth="1"/>
    <col min="8707" max="8714" width="20.7109375" style="297" customWidth="1"/>
    <col min="8715" max="8715" width="11.42578125" style="297"/>
    <col min="8716" max="8716" width="12.140625" style="297" bestFit="1" customWidth="1"/>
    <col min="8717" max="8717" width="11.85546875" style="297" bestFit="1" customWidth="1"/>
    <col min="8718" max="8960" width="11.42578125" style="297"/>
    <col min="8961" max="8961" width="4" style="297" customWidth="1"/>
    <col min="8962" max="8962" width="106.5703125" style="297" customWidth="1"/>
    <col min="8963" max="8970" width="20.7109375" style="297" customWidth="1"/>
    <col min="8971" max="8971" width="11.42578125" style="297"/>
    <col min="8972" max="8972" width="12.140625" style="297" bestFit="1" customWidth="1"/>
    <col min="8973" max="8973" width="11.85546875" style="297" bestFit="1" customWidth="1"/>
    <col min="8974" max="9216" width="11.42578125" style="297"/>
    <col min="9217" max="9217" width="4" style="297" customWidth="1"/>
    <col min="9218" max="9218" width="106.5703125" style="297" customWidth="1"/>
    <col min="9219" max="9226" width="20.7109375" style="297" customWidth="1"/>
    <col min="9227" max="9227" width="11.42578125" style="297"/>
    <col min="9228" max="9228" width="12.140625" style="297" bestFit="1" customWidth="1"/>
    <col min="9229" max="9229" width="11.85546875" style="297" bestFit="1" customWidth="1"/>
    <col min="9230" max="9472" width="11.42578125" style="297"/>
    <col min="9473" max="9473" width="4" style="297" customWidth="1"/>
    <col min="9474" max="9474" width="106.5703125" style="297" customWidth="1"/>
    <col min="9475" max="9482" width="20.7109375" style="297" customWidth="1"/>
    <col min="9483" max="9483" width="11.42578125" style="297"/>
    <col min="9484" max="9484" width="12.140625" style="297" bestFit="1" customWidth="1"/>
    <col min="9485" max="9485" width="11.85546875" style="297" bestFit="1" customWidth="1"/>
    <col min="9486" max="9728" width="11.42578125" style="297"/>
    <col min="9729" max="9729" width="4" style="297" customWidth="1"/>
    <col min="9730" max="9730" width="106.5703125" style="297" customWidth="1"/>
    <col min="9731" max="9738" width="20.7109375" style="297" customWidth="1"/>
    <col min="9739" max="9739" width="11.42578125" style="297"/>
    <col min="9740" max="9740" width="12.140625" style="297" bestFit="1" customWidth="1"/>
    <col min="9741" max="9741" width="11.85546875" style="297" bestFit="1" customWidth="1"/>
    <col min="9742" max="9984" width="11.42578125" style="297"/>
    <col min="9985" max="9985" width="4" style="297" customWidth="1"/>
    <col min="9986" max="9986" width="106.5703125" style="297" customWidth="1"/>
    <col min="9987" max="9994" width="20.7109375" style="297" customWidth="1"/>
    <col min="9995" max="9995" width="11.42578125" style="297"/>
    <col min="9996" max="9996" width="12.140625" style="297" bestFit="1" customWidth="1"/>
    <col min="9997" max="9997" width="11.85546875" style="297" bestFit="1" customWidth="1"/>
    <col min="9998" max="10240" width="11.42578125" style="297"/>
    <col min="10241" max="10241" width="4" style="297" customWidth="1"/>
    <col min="10242" max="10242" width="106.5703125" style="297" customWidth="1"/>
    <col min="10243" max="10250" width="20.7109375" style="297" customWidth="1"/>
    <col min="10251" max="10251" width="11.42578125" style="297"/>
    <col min="10252" max="10252" width="12.140625" style="297" bestFit="1" customWidth="1"/>
    <col min="10253" max="10253" width="11.85546875" style="297" bestFit="1" customWidth="1"/>
    <col min="10254" max="10496" width="11.42578125" style="297"/>
    <col min="10497" max="10497" width="4" style="297" customWidth="1"/>
    <col min="10498" max="10498" width="106.5703125" style="297" customWidth="1"/>
    <col min="10499" max="10506" width="20.7109375" style="297" customWidth="1"/>
    <col min="10507" max="10507" width="11.42578125" style="297"/>
    <col min="10508" max="10508" width="12.140625" style="297" bestFit="1" customWidth="1"/>
    <col min="10509" max="10509" width="11.85546875" style="297" bestFit="1" customWidth="1"/>
    <col min="10510" max="10752" width="11.42578125" style="297"/>
    <col min="10753" max="10753" width="4" style="297" customWidth="1"/>
    <col min="10754" max="10754" width="106.5703125" style="297" customWidth="1"/>
    <col min="10755" max="10762" width="20.7109375" style="297" customWidth="1"/>
    <col min="10763" max="10763" width="11.42578125" style="297"/>
    <col min="10764" max="10764" width="12.140625" style="297" bestFit="1" customWidth="1"/>
    <col min="10765" max="10765" width="11.85546875" style="297" bestFit="1" customWidth="1"/>
    <col min="10766" max="11008" width="11.42578125" style="297"/>
    <col min="11009" max="11009" width="4" style="297" customWidth="1"/>
    <col min="11010" max="11010" width="106.5703125" style="297" customWidth="1"/>
    <col min="11011" max="11018" width="20.7109375" style="297" customWidth="1"/>
    <col min="11019" max="11019" width="11.42578125" style="297"/>
    <col min="11020" max="11020" width="12.140625" style="297" bestFit="1" customWidth="1"/>
    <col min="11021" max="11021" width="11.85546875" style="297" bestFit="1" customWidth="1"/>
    <col min="11022" max="11264" width="11.42578125" style="297"/>
    <col min="11265" max="11265" width="4" style="297" customWidth="1"/>
    <col min="11266" max="11266" width="106.5703125" style="297" customWidth="1"/>
    <col min="11267" max="11274" width="20.7109375" style="297" customWidth="1"/>
    <col min="11275" max="11275" width="11.42578125" style="297"/>
    <col min="11276" max="11276" width="12.140625" style="297" bestFit="1" customWidth="1"/>
    <col min="11277" max="11277" width="11.85546875" style="297" bestFit="1" customWidth="1"/>
    <col min="11278" max="11520" width="11.42578125" style="297"/>
    <col min="11521" max="11521" width="4" style="297" customWidth="1"/>
    <col min="11522" max="11522" width="106.5703125" style="297" customWidth="1"/>
    <col min="11523" max="11530" width="20.7109375" style="297" customWidth="1"/>
    <col min="11531" max="11531" width="11.42578125" style="297"/>
    <col min="11532" max="11532" width="12.140625" style="297" bestFit="1" customWidth="1"/>
    <col min="11533" max="11533" width="11.85546875" style="297" bestFit="1" customWidth="1"/>
    <col min="11534" max="11776" width="11.42578125" style="297"/>
    <col min="11777" max="11777" width="4" style="297" customWidth="1"/>
    <col min="11778" max="11778" width="106.5703125" style="297" customWidth="1"/>
    <col min="11779" max="11786" width="20.7109375" style="297" customWidth="1"/>
    <col min="11787" max="11787" width="11.42578125" style="297"/>
    <col min="11788" max="11788" width="12.140625" style="297" bestFit="1" customWidth="1"/>
    <col min="11789" max="11789" width="11.85546875" style="297" bestFit="1" customWidth="1"/>
    <col min="11790" max="12032" width="11.42578125" style="297"/>
    <col min="12033" max="12033" width="4" style="297" customWidth="1"/>
    <col min="12034" max="12034" width="106.5703125" style="297" customWidth="1"/>
    <col min="12035" max="12042" width="20.7109375" style="297" customWidth="1"/>
    <col min="12043" max="12043" width="11.42578125" style="297"/>
    <col min="12044" max="12044" width="12.140625" style="297" bestFit="1" customWidth="1"/>
    <col min="12045" max="12045" width="11.85546875" style="297" bestFit="1" customWidth="1"/>
    <col min="12046" max="12288" width="11.42578125" style="297"/>
    <col min="12289" max="12289" width="4" style="297" customWidth="1"/>
    <col min="12290" max="12290" width="106.5703125" style="297" customWidth="1"/>
    <col min="12291" max="12298" width="20.7109375" style="297" customWidth="1"/>
    <col min="12299" max="12299" width="11.42578125" style="297"/>
    <col min="12300" max="12300" width="12.140625" style="297" bestFit="1" customWidth="1"/>
    <col min="12301" max="12301" width="11.85546875" style="297" bestFit="1" customWidth="1"/>
    <col min="12302" max="12544" width="11.42578125" style="297"/>
    <col min="12545" max="12545" width="4" style="297" customWidth="1"/>
    <col min="12546" max="12546" width="106.5703125" style="297" customWidth="1"/>
    <col min="12547" max="12554" width="20.7109375" style="297" customWidth="1"/>
    <col min="12555" max="12555" width="11.42578125" style="297"/>
    <col min="12556" max="12556" width="12.140625" style="297" bestFit="1" customWidth="1"/>
    <col min="12557" max="12557" width="11.85546875" style="297" bestFit="1" customWidth="1"/>
    <col min="12558" max="12800" width="11.42578125" style="297"/>
    <col min="12801" max="12801" width="4" style="297" customWidth="1"/>
    <col min="12802" max="12802" width="106.5703125" style="297" customWidth="1"/>
    <col min="12803" max="12810" width="20.7109375" style="297" customWidth="1"/>
    <col min="12811" max="12811" width="11.42578125" style="297"/>
    <col min="12812" max="12812" width="12.140625" style="297" bestFit="1" customWidth="1"/>
    <col min="12813" max="12813" width="11.85546875" style="297" bestFit="1" customWidth="1"/>
    <col min="12814" max="13056" width="11.42578125" style="297"/>
    <col min="13057" max="13057" width="4" style="297" customWidth="1"/>
    <col min="13058" max="13058" width="106.5703125" style="297" customWidth="1"/>
    <col min="13059" max="13066" width="20.7109375" style="297" customWidth="1"/>
    <col min="13067" max="13067" width="11.42578125" style="297"/>
    <col min="13068" max="13068" width="12.140625" style="297" bestFit="1" customWidth="1"/>
    <col min="13069" max="13069" width="11.85546875" style="297" bestFit="1" customWidth="1"/>
    <col min="13070" max="13312" width="11.42578125" style="297"/>
    <col min="13313" max="13313" width="4" style="297" customWidth="1"/>
    <col min="13314" max="13314" width="106.5703125" style="297" customWidth="1"/>
    <col min="13315" max="13322" width="20.7109375" style="297" customWidth="1"/>
    <col min="13323" max="13323" width="11.42578125" style="297"/>
    <col min="13324" max="13324" width="12.140625" style="297" bestFit="1" customWidth="1"/>
    <col min="13325" max="13325" width="11.85546875" style="297" bestFit="1" customWidth="1"/>
    <col min="13326" max="13568" width="11.42578125" style="297"/>
    <col min="13569" max="13569" width="4" style="297" customWidth="1"/>
    <col min="13570" max="13570" width="106.5703125" style="297" customWidth="1"/>
    <col min="13571" max="13578" width="20.7109375" style="297" customWidth="1"/>
    <col min="13579" max="13579" width="11.42578125" style="297"/>
    <col min="13580" max="13580" width="12.140625" style="297" bestFit="1" customWidth="1"/>
    <col min="13581" max="13581" width="11.85546875" style="297" bestFit="1" customWidth="1"/>
    <col min="13582" max="13824" width="11.42578125" style="297"/>
    <col min="13825" max="13825" width="4" style="297" customWidth="1"/>
    <col min="13826" max="13826" width="106.5703125" style="297" customWidth="1"/>
    <col min="13827" max="13834" width="20.7109375" style="297" customWidth="1"/>
    <col min="13835" max="13835" width="11.42578125" style="297"/>
    <col min="13836" max="13836" width="12.140625" style="297" bestFit="1" customWidth="1"/>
    <col min="13837" max="13837" width="11.85546875" style="297" bestFit="1" customWidth="1"/>
    <col min="13838" max="14080" width="11.42578125" style="297"/>
    <col min="14081" max="14081" width="4" style="297" customWidth="1"/>
    <col min="14082" max="14082" width="106.5703125" style="297" customWidth="1"/>
    <col min="14083" max="14090" width="20.7109375" style="297" customWidth="1"/>
    <col min="14091" max="14091" width="11.42578125" style="297"/>
    <col min="14092" max="14092" width="12.140625" style="297" bestFit="1" customWidth="1"/>
    <col min="14093" max="14093" width="11.85546875" style="297" bestFit="1" customWidth="1"/>
    <col min="14094" max="14336" width="11.42578125" style="297"/>
    <col min="14337" max="14337" width="4" style="297" customWidth="1"/>
    <col min="14338" max="14338" width="106.5703125" style="297" customWidth="1"/>
    <col min="14339" max="14346" width="20.7109375" style="297" customWidth="1"/>
    <col min="14347" max="14347" width="11.42578125" style="297"/>
    <col min="14348" max="14348" width="12.140625" style="297" bestFit="1" customWidth="1"/>
    <col min="14349" max="14349" width="11.85546875" style="297" bestFit="1" customWidth="1"/>
    <col min="14350" max="14592" width="11.42578125" style="297"/>
    <col min="14593" max="14593" width="4" style="297" customWidth="1"/>
    <col min="14594" max="14594" width="106.5703125" style="297" customWidth="1"/>
    <col min="14595" max="14602" width="20.7109375" style="297" customWidth="1"/>
    <col min="14603" max="14603" width="11.42578125" style="297"/>
    <col min="14604" max="14604" width="12.140625" style="297" bestFit="1" customWidth="1"/>
    <col min="14605" max="14605" width="11.85546875" style="297" bestFit="1" customWidth="1"/>
    <col min="14606" max="14848" width="11.42578125" style="297"/>
    <col min="14849" max="14849" width="4" style="297" customWidth="1"/>
    <col min="14850" max="14850" width="106.5703125" style="297" customWidth="1"/>
    <col min="14851" max="14858" width="20.7109375" style="297" customWidth="1"/>
    <col min="14859" max="14859" width="11.42578125" style="297"/>
    <col min="14860" max="14860" width="12.140625" style="297" bestFit="1" customWidth="1"/>
    <col min="14861" max="14861" width="11.85546875" style="297" bestFit="1" customWidth="1"/>
    <col min="14862" max="15104" width="11.42578125" style="297"/>
    <col min="15105" max="15105" width="4" style="297" customWidth="1"/>
    <col min="15106" max="15106" width="106.5703125" style="297" customWidth="1"/>
    <col min="15107" max="15114" width="20.7109375" style="297" customWidth="1"/>
    <col min="15115" max="15115" width="11.42578125" style="297"/>
    <col min="15116" max="15116" width="12.140625" style="297" bestFit="1" customWidth="1"/>
    <col min="15117" max="15117" width="11.85546875" style="297" bestFit="1" customWidth="1"/>
    <col min="15118" max="15360" width="11.42578125" style="297"/>
    <col min="15361" max="15361" width="4" style="297" customWidth="1"/>
    <col min="15362" max="15362" width="106.5703125" style="297" customWidth="1"/>
    <col min="15363" max="15370" width="20.7109375" style="297" customWidth="1"/>
    <col min="15371" max="15371" width="11.42578125" style="297"/>
    <col min="15372" max="15372" width="12.140625" style="297" bestFit="1" customWidth="1"/>
    <col min="15373" max="15373" width="11.85546875" style="297" bestFit="1" customWidth="1"/>
    <col min="15374" max="15616" width="11.42578125" style="297"/>
    <col min="15617" max="15617" width="4" style="297" customWidth="1"/>
    <col min="15618" max="15618" width="106.5703125" style="297" customWidth="1"/>
    <col min="15619" max="15626" width="20.7109375" style="297" customWidth="1"/>
    <col min="15627" max="15627" width="11.42578125" style="297"/>
    <col min="15628" max="15628" width="12.140625" style="297" bestFit="1" customWidth="1"/>
    <col min="15629" max="15629" width="11.85546875" style="297" bestFit="1" customWidth="1"/>
    <col min="15630" max="15872" width="11.42578125" style="297"/>
    <col min="15873" max="15873" width="4" style="297" customWidth="1"/>
    <col min="15874" max="15874" width="106.5703125" style="297" customWidth="1"/>
    <col min="15875" max="15882" width="20.7109375" style="297" customWidth="1"/>
    <col min="15883" max="15883" width="11.42578125" style="297"/>
    <col min="15884" max="15884" width="12.140625" style="297" bestFit="1" customWidth="1"/>
    <col min="15885" max="15885" width="11.85546875" style="297" bestFit="1" customWidth="1"/>
    <col min="15886" max="16128" width="11.42578125" style="297"/>
    <col min="16129" max="16129" width="4" style="297" customWidth="1"/>
    <col min="16130" max="16130" width="106.5703125" style="297" customWidth="1"/>
    <col min="16131" max="16138" width="20.7109375" style="297" customWidth="1"/>
    <col min="16139" max="16139" width="11.42578125" style="297"/>
    <col min="16140" max="16140" width="12.140625" style="297" bestFit="1" customWidth="1"/>
    <col min="16141" max="16141" width="11.85546875" style="297" bestFit="1" customWidth="1"/>
    <col min="16142" max="16384" width="11.42578125" style="297"/>
  </cols>
  <sheetData>
    <row r="1" spans="1:12" ht="18" customHeight="1" x14ac:dyDescent="0.25">
      <c r="A1" s="539" t="s">
        <v>34</v>
      </c>
      <c r="B1" s="540"/>
      <c r="C1" s="540"/>
      <c r="D1" s="540"/>
      <c r="E1" s="540"/>
      <c r="F1" s="540"/>
      <c r="G1" s="540"/>
      <c r="H1" s="540"/>
      <c r="I1" s="540"/>
      <c r="J1" s="541"/>
    </row>
    <row r="2" spans="1:12" ht="18" customHeight="1" x14ac:dyDescent="0.25">
      <c r="A2" s="542" t="s">
        <v>35</v>
      </c>
      <c r="B2" s="543"/>
      <c r="C2" s="543"/>
      <c r="D2" s="543"/>
      <c r="E2" s="543"/>
      <c r="F2" s="543"/>
      <c r="G2" s="543"/>
      <c r="H2" s="543"/>
      <c r="I2" s="543"/>
      <c r="J2" s="544"/>
    </row>
    <row r="3" spans="1:12" ht="18" customHeight="1" x14ac:dyDescent="0.25">
      <c r="A3" s="542" t="s">
        <v>300</v>
      </c>
      <c r="B3" s="543"/>
      <c r="C3" s="543"/>
      <c r="D3" s="543"/>
      <c r="E3" s="543"/>
      <c r="F3" s="543"/>
      <c r="G3" s="543"/>
      <c r="H3" s="543"/>
      <c r="I3" s="543"/>
      <c r="J3" s="544"/>
    </row>
    <row r="4" spans="1:12" ht="18" customHeight="1" thickBot="1" x14ac:dyDescent="0.3">
      <c r="A4" s="545" t="s">
        <v>301</v>
      </c>
      <c r="B4" s="546"/>
      <c r="C4" s="546"/>
      <c r="D4" s="546"/>
      <c r="E4" s="546"/>
      <c r="F4" s="546"/>
      <c r="G4" s="546"/>
      <c r="H4" s="546"/>
      <c r="I4" s="546"/>
      <c r="J4" s="547"/>
    </row>
    <row r="5" spans="1:12" ht="15" customHeight="1" thickBot="1" x14ac:dyDescent="0.3">
      <c r="A5" s="298"/>
      <c r="B5" s="298"/>
      <c r="C5" s="298"/>
      <c r="D5" s="298"/>
      <c r="E5" s="298"/>
      <c r="F5" s="298"/>
      <c r="G5" s="298"/>
      <c r="H5" s="298"/>
      <c r="I5" s="298"/>
      <c r="J5" s="298"/>
    </row>
    <row r="6" spans="1:12" ht="60" customHeight="1" x14ac:dyDescent="0.25">
      <c r="A6" s="556" t="s">
        <v>41</v>
      </c>
      <c r="B6" s="557"/>
      <c r="C6" s="237" t="s">
        <v>302</v>
      </c>
      <c r="D6" s="238" t="s">
        <v>192</v>
      </c>
      <c r="E6" s="239" t="s">
        <v>193</v>
      </c>
      <c r="F6" s="240" t="s">
        <v>194</v>
      </c>
      <c r="G6" s="241" t="s">
        <v>195</v>
      </c>
      <c r="H6" s="240" t="s">
        <v>196</v>
      </c>
      <c r="I6" s="242" t="s">
        <v>303</v>
      </c>
      <c r="J6" s="242" t="s">
        <v>44</v>
      </c>
    </row>
    <row r="7" spans="1:12" ht="15.75" thickBot="1" x14ac:dyDescent="0.3">
      <c r="A7" s="558"/>
      <c r="B7" s="559"/>
      <c r="C7" s="299" t="s">
        <v>199</v>
      </c>
      <c r="D7" s="300" t="s">
        <v>0</v>
      </c>
      <c r="E7" s="301" t="s">
        <v>0</v>
      </c>
      <c r="F7" s="302" t="s">
        <v>0</v>
      </c>
      <c r="G7" s="303" t="s">
        <v>199</v>
      </c>
      <c r="H7" s="302" t="s">
        <v>0</v>
      </c>
      <c r="I7" s="304" t="s">
        <v>0</v>
      </c>
      <c r="J7" s="304" t="s">
        <v>0</v>
      </c>
    </row>
    <row r="8" spans="1:12" ht="15.75" thickBot="1" x14ac:dyDescent="0.3"/>
    <row r="9" spans="1:12" ht="18" customHeight="1" x14ac:dyDescent="0.25">
      <c r="A9" s="305">
        <v>1</v>
      </c>
      <c r="B9" s="306" t="s">
        <v>204</v>
      </c>
      <c r="C9" s="307">
        <v>103470</v>
      </c>
      <c r="D9" s="308">
        <v>-16105.262369142149</v>
      </c>
      <c r="E9" s="309">
        <v>-16105.262369142149</v>
      </c>
      <c r="F9" s="310">
        <v>-16105.262369142149</v>
      </c>
      <c r="G9" s="311">
        <v>130000</v>
      </c>
      <c r="H9" s="312">
        <v>0</v>
      </c>
      <c r="I9" s="313">
        <v>0</v>
      </c>
      <c r="J9" s="314">
        <v>0</v>
      </c>
      <c r="L9" s="315"/>
    </row>
    <row r="10" spans="1:12" ht="18" customHeight="1" x14ac:dyDescent="0.25">
      <c r="A10" s="442">
        <f>A9+1</f>
        <v>2</v>
      </c>
      <c r="B10" s="443" t="s">
        <v>205</v>
      </c>
      <c r="C10" s="444">
        <v>0</v>
      </c>
      <c r="D10" s="445">
        <v>0</v>
      </c>
      <c r="E10" s="446">
        <v>0</v>
      </c>
      <c r="F10" s="447">
        <v>0</v>
      </c>
      <c r="G10" s="448">
        <v>0</v>
      </c>
      <c r="H10" s="449">
        <v>0</v>
      </c>
      <c r="I10" s="450">
        <v>0</v>
      </c>
      <c r="J10" s="451">
        <v>0</v>
      </c>
      <c r="L10" s="315"/>
    </row>
    <row r="11" spans="1:12" ht="18" customHeight="1" x14ac:dyDescent="0.25">
      <c r="A11" s="316">
        <f t="shared" ref="A11:A19" si="0">A10+1</f>
        <v>3</v>
      </c>
      <c r="B11" s="263" t="s">
        <v>207</v>
      </c>
      <c r="C11" s="317">
        <v>16350.5</v>
      </c>
      <c r="D11" s="318">
        <v>-16631.732499999995</v>
      </c>
      <c r="E11" s="319">
        <v>-16631.732499999995</v>
      </c>
      <c r="F11" s="320">
        <v>0</v>
      </c>
      <c r="G11" s="321">
        <v>0</v>
      </c>
      <c r="H11" s="322">
        <v>0</v>
      </c>
      <c r="I11" s="323">
        <v>0</v>
      </c>
      <c r="J11" s="324">
        <v>0</v>
      </c>
      <c r="L11" s="315"/>
    </row>
    <row r="12" spans="1:12" ht="18" customHeight="1" x14ac:dyDescent="0.25">
      <c r="A12" s="316">
        <f t="shared" si="0"/>
        <v>4</v>
      </c>
      <c r="B12" s="325" t="s">
        <v>208</v>
      </c>
      <c r="C12" s="317">
        <v>12261</v>
      </c>
      <c r="D12" s="318">
        <v>-10347.571495037533</v>
      </c>
      <c r="E12" s="319">
        <v>-10347.571495037533</v>
      </c>
      <c r="F12" s="320">
        <v>-10347.571495037533</v>
      </c>
      <c r="G12" s="321">
        <v>15000</v>
      </c>
      <c r="H12" s="322">
        <v>0</v>
      </c>
      <c r="I12" s="323">
        <v>0</v>
      </c>
      <c r="J12" s="324">
        <v>0</v>
      </c>
      <c r="L12" s="315"/>
    </row>
    <row r="13" spans="1:12" ht="18" customHeight="1" x14ac:dyDescent="0.25">
      <c r="A13" s="316">
        <f t="shared" si="0"/>
        <v>5</v>
      </c>
      <c r="B13" s="325" t="s">
        <v>210</v>
      </c>
      <c r="C13" s="317">
        <v>51219</v>
      </c>
      <c r="D13" s="318">
        <v>-50853.944166666683</v>
      </c>
      <c r="E13" s="319">
        <v>-50853.944166666683</v>
      </c>
      <c r="F13" s="320">
        <v>-50853.944166666683</v>
      </c>
      <c r="G13" s="321">
        <v>0</v>
      </c>
      <c r="H13" s="322">
        <v>0</v>
      </c>
      <c r="I13" s="323">
        <v>0</v>
      </c>
      <c r="J13" s="324">
        <v>-50853.944166666683</v>
      </c>
      <c r="L13" s="315"/>
    </row>
    <row r="14" spans="1:12" ht="18" customHeight="1" x14ac:dyDescent="0.25">
      <c r="A14" s="316">
        <f t="shared" si="0"/>
        <v>6</v>
      </c>
      <c r="B14" s="325" t="s">
        <v>279</v>
      </c>
      <c r="C14" s="317">
        <v>0</v>
      </c>
      <c r="D14" s="318">
        <v>0</v>
      </c>
      <c r="E14" s="319">
        <v>0</v>
      </c>
      <c r="F14" s="320">
        <v>0</v>
      </c>
      <c r="G14" s="321">
        <v>0</v>
      </c>
      <c r="H14" s="322">
        <v>0</v>
      </c>
      <c r="I14" s="323">
        <v>0</v>
      </c>
      <c r="J14" s="324">
        <v>0</v>
      </c>
      <c r="L14" s="315"/>
    </row>
    <row r="15" spans="1:12" ht="18" customHeight="1" x14ac:dyDescent="0.25">
      <c r="A15" s="316">
        <f t="shared" si="0"/>
        <v>7</v>
      </c>
      <c r="B15" s="325" t="s">
        <v>304</v>
      </c>
      <c r="C15" s="317">
        <v>9653</v>
      </c>
      <c r="D15" s="318">
        <v>-2936.6926163690187</v>
      </c>
      <c r="E15" s="319">
        <v>-2936.6926163690187</v>
      </c>
      <c r="F15" s="320">
        <v>1.6768808563938364E-12</v>
      </c>
      <c r="G15" s="321">
        <v>0</v>
      </c>
      <c r="H15" s="322">
        <v>0</v>
      </c>
      <c r="I15" s="323">
        <v>0</v>
      </c>
      <c r="J15" s="324">
        <v>1.6768808563938364E-12</v>
      </c>
      <c r="L15" s="315"/>
    </row>
    <row r="16" spans="1:12" ht="18" customHeight="1" x14ac:dyDescent="0.25">
      <c r="A16" s="316">
        <f t="shared" si="0"/>
        <v>8</v>
      </c>
      <c r="B16" s="325" t="s">
        <v>213</v>
      </c>
      <c r="C16" s="317">
        <v>0</v>
      </c>
      <c r="D16" s="318">
        <v>0</v>
      </c>
      <c r="E16" s="319">
        <v>0</v>
      </c>
      <c r="F16" s="320">
        <v>0</v>
      </c>
      <c r="G16" s="321">
        <v>0</v>
      </c>
      <c r="H16" s="322">
        <v>0</v>
      </c>
      <c r="I16" s="323">
        <v>0</v>
      </c>
      <c r="J16" s="324">
        <v>0</v>
      </c>
      <c r="L16" s="315"/>
    </row>
    <row r="17" spans="1:12" ht="18" customHeight="1" x14ac:dyDescent="0.25">
      <c r="A17" s="316">
        <f t="shared" si="0"/>
        <v>9</v>
      </c>
      <c r="B17" s="325" t="s">
        <v>214</v>
      </c>
      <c r="C17" s="317">
        <v>0</v>
      </c>
      <c r="D17" s="318">
        <v>0</v>
      </c>
      <c r="E17" s="319">
        <v>0</v>
      </c>
      <c r="F17" s="320">
        <v>0</v>
      </c>
      <c r="G17" s="321">
        <v>0</v>
      </c>
      <c r="H17" s="322">
        <v>0</v>
      </c>
      <c r="I17" s="323">
        <v>0</v>
      </c>
      <c r="J17" s="324">
        <v>0</v>
      </c>
      <c r="L17" s="315"/>
    </row>
    <row r="18" spans="1:12" ht="18" customHeight="1" x14ac:dyDescent="0.25">
      <c r="A18" s="316">
        <f t="shared" si="0"/>
        <v>10</v>
      </c>
      <c r="B18" s="325" t="s">
        <v>305</v>
      </c>
      <c r="C18" s="317">
        <v>18027</v>
      </c>
      <c r="D18" s="326">
        <v>-9540.6350000000002</v>
      </c>
      <c r="E18" s="327">
        <v>-9540.6350000000002</v>
      </c>
      <c r="F18" s="328">
        <v>-1602.0137651855521</v>
      </c>
      <c r="G18" s="321">
        <v>0</v>
      </c>
      <c r="H18" s="322">
        <v>0</v>
      </c>
      <c r="I18" s="323">
        <v>0</v>
      </c>
      <c r="J18" s="324">
        <v>-1602.0137651855521</v>
      </c>
      <c r="L18" s="315"/>
    </row>
    <row r="19" spans="1:12" ht="18" customHeight="1" x14ac:dyDescent="0.25">
      <c r="A19" s="316">
        <f t="shared" si="0"/>
        <v>11</v>
      </c>
      <c r="B19" s="325" t="s">
        <v>218</v>
      </c>
      <c r="C19" s="317">
        <v>4396.9999999999982</v>
      </c>
      <c r="D19" s="318">
        <v>-888.75339310689913</v>
      </c>
      <c r="E19" s="319">
        <v>-888.75339310689913</v>
      </c>
      <c r="F19" s="320">
        <v>-888.75339310689913</v>
      </c>
      <c r="G19" s="321">
        <v>0</v>
      </c>
      <c r="H19" s="322">
        <v>0</v>
      </c>
      <c r="I19" s="323">
        <v>0</v>
      </c>
      <c r="J19" s="324">
        <v>-888.75339310689913</v>
      </c>
      <c r="L19" s="315"/>
    </row>
    <row r="20" spans="1:12" ht="18" customHeight="1" x14ac:dyDescent="0.25">
      <c r="A20" s="316">
        <f t="shared" ref="A20:A59" si="1">A19+1</f>
        <v>12</v>
      </c>
      <c r="B20" s="325" t="s">
        <v>220</v>
      </c>
      <c r="C20" s="317">
        <v>0</v>
      </c>
      <c r="D20" s="318">
        <v>0</v>
      </c>
      <c r="E20" s="319">
        <v>0</v>
      </c>
      <c r="F20" s="320">
        <v>0</v>
      </c>
      <c r="G20" s="321">
        <v>0</v>
      </c>
      <c r="H20" s="322">
        <v>0</v>
      </c>
      <c r="I20" s="323">
        <v>0</v>
      </c>
      <c r="J20" s="324">
        <v>0</v>
      </c>
      <c r="L20" s="315"/>
    </row>
    <row r="21" spans="1:12" ht="18" customHeight="1" x14ac:dyDescent="0.25">
      <c r="A21" s="316">
        <f t="shared" si="1"/>
        <v>13</v>
      </c>
      <c r="B21" s="325" t="s">
        <v>221</v>
      </c>
      <c r="C21" s="317">
        <v>14447</v>
      </c>
      <c r="D21" s="318">
        <v>-2920.1319695736584</v>
      </c>
      <c r="E21" s="319">
        <v>-2920.1319695736584</v>
      </c>
      <c r="F21" s="320">
        <v>-5962.2770583943793</v>
      </c>
      <c r="G21" s="321">
        <v>0</v>
      </c>
      <c r="H21" s="322">
        <v>0</v>
      </c>
      <c r="I21" s="323">
        <v>0</v>
      </c>
      <c r="J21" s="324">
        <v>-5962.2770583943793</v>
      </c>
      <c r="L21" s="315"/>
    </row>
    <row r="22" spans="1:12" ht="18" customHeight="1" x14ac:dyDescent="0.25">
      <c r="A22" s="316">
        <f t="shared" si="1"/>
        <v>14</v>
      </c>
      <c r="B22" s="325" t="s">
        <v>222</v>
      </c>
      <c r="C22" s="317">
        <v>0</v>
      </c>
      <c r="D22" s="318">
        <v>0</v>
      </c>
      <c r="E22" s="319">
        <v>0</v>
      </c>
      <c r="F22" s="320">
        <v>0</v>
      </c>
      <c r="G22" s="321">
        <v>0</v>
      </c>
      <c r="H22" s="322">
        <v>0</v>
      </c>
      <c r="I22" s="323">
        <v>0</v>
      </c>
      <c r="J22" s="324">
        <v>0</v>
      </c>
      <c r="L22" s="315"/>
    </row>
    <row r="23" spans="1:12" ht="18" customHeight="1" x14ac:dyDescent="0.25">
      <c r="A23" s="316">
        <f t="shared" si="1"/>
        <v>15</v>
      </c>
      <c r="B23" s="325" t="s">
        <v>223</v>
      </c>
      <c r="C23" s="317">
        <v>8593</v>
      </c>
      <c r="D23" s="318">
        <v>-28962.24083333333</v>
      </c>
      <c r="E23" s="319">
        <v>-28962.24083333333</v>
      </c>
      <c r="F23" s="320">
        <v>-22710.063858373091</v>
      </c>
      <c r="G23" s="321">
        <v>0</v>
      </c>
      <c r="H23" s="322">
        <v>0</v>
      </c>
      <c r="I23" s="323">
        <v>0</v>
      </c>
      <c r="J23" s="324">
        <v>-22710.063858373091</v>
      </c>
      <c r="L23" s="315"/>
    </row>
    <row r="24" spans="1:12" ht="18" customHeight="1" x14ac:dyDescent="0.25">
      <c r="A24" s="316">
        <f t="shared" si="1"/>
        <v>16</v>
      </c>
      <c r="B24" s="325" t="s">
        <v>225</v>
      </c>
      <c r="C24" s="317">
        <v>120000</v>
      </c>
      <c r="D24" s="318">
        <v>-158968.73666666666</v>
      </c>
      <c r="E24" s="319">
        <v>-158968.73666666666</v>
      </c>
      <c r="F24" s="320">
        <v>-158968.73666666666</v>
      </c>
      <c r="G24" s="321">
        <v>0</v>
      </c>
      <c r="H24" s="322">
        <v>0</v>
      </c>
      <c r="I24" s="323">
        <v>0</v>
      </c>
      <c r="J24" s="324">
        <v>-158968.73666666666</v>
      </c>
      <c r="L24" s="315"/>
    </row>
    <row r="25" spans="1:12" ht="18" customHeight="1" x14ac:dyDescent="0.25">
      <c r="A25" s="316">
        <f t="shared" si="1"/>
        <v>17</v>
      </c>
      <c r="B25" s="325" t="s">
        <v>227</v>
      </c>
      <c r="C25" s="317">
        <v>0</v>
      </c>
      <c r="D25" s="318">
        <v>0</v>
      </c>
      <c r="E25" s="319">
        <v>0</v>
      </c>
      <c r="F25" s="320">
        <v>0</v>
      </c>
      <c r="G25" s="321">
        <v>0</v>
      </c>
      <c r="H25" s="322">
        <v>0</v>
      </c>
      <c r="I25" s="323">
        <v>0</v>
      </c>
      <c r="J25" s="324">
        <v>0</v>
      </c>
      <c r="L25" s="315"/>
    </row>
    <row r="26" spans="1:12" ht="18" customHeight="1" x14ac:dyDescent="0.25">
      <c r="A26" s="316">
        <f t="shared" si="1"/>
        <v>18</v>
      </c>
      <c r="B26" s="325" t="s">
        <v>228</v>
      </c>
      <c r="C26" s="317">
        <v>132000</v>
      </c>
      <c r="D26" s="318">
        <v>-40113.036666666681</v>
      </c>
      <c r="E26" s="319">
        <v>-40113.036666666681</v>
      </c>
      <c r="F26" s="320">
        <v>-40113.036666666681</v>
      </c>
      <c r="G26" s="321">
        <v>0</v>
      </c>
      <c r="H26" s="322">
        <v>0</v>
      </c>
      <c r="I26" s="323">
        <v>0</v>
      </c>
      <c r="J26" s="324">
        <v>-40113.036666666681</v>
      </c>
      <c r="L26" s="315"/>
    </row>
    <row r="27" spans="1:12" ht="18" customHeight="1" x14ac:dyDescent="0.25">
      <c r="A27" s="316">
        <f t="shared" si="1"/>
        <v>19</v>
      </c>
      <c r="B27" s="325" t="s">
        <v>306</v>
      </c>
      <c r="C27" s="317">
        <v>0</v>
      </c>
      <c r="D27" s="318">
        <v>0</v>
      </c>
      <c r="E27" s="319">
        <v>0</v>
      </c>
      <c r="F27" s="320">
        <v>0</v>
      </c>
      <c r="G27" s="321">
        <v>0</v>
      </c>
      <c r="H27" s="322">
        <v>0</v>
      </c>
      <c r="I27" s="323">
        <v>0</v>
      </c>
      <c r="J27" s="324">
        <v>0</v>
      </c>
      <c r="L27" s="315"/>
    </row>
    <row r="28" spans="1:12" ht="18" customHeight="1" x14ac:dyDescent="0.25">
      <c r="A28" s="316">
        <f t="shared" si="1"/>
        <v>20</v>
      </c>
      <c r="B28" s="325" t="s">
        <v>230</v>
      </c>
      <c r="C28" s="317">
        <v>47294</v>
      </c>
      <c r="D28" s="318">
        <v>-5589.8516666666674</v>
      </c>
      <c r="E28" s="319">
        <v>-5589.8516666666674</v>
      </c>
      <c r="F28" s="320">
        <v>-5507.1160941486596</v>
      </c>
      <c r="G28" s="321">
        <v>0</v>
      </c>
      <c r="H28" s="322">
        <v>0</v>
      </c>
      <c r="I28" s="323">
        <v>0</v>
      </c>
      <c r="J28" s="324">
        <v>-5507.1160941486596</v>
      </c>
      <c r="L28" s="315"/>
    </row>
    <row r="29" spans="1:12" ht="18" customHeight="1" x14ac:dyDescent="0.25">
      <c r="A29" s="316">
        <f t="shared" si="1"/>
        <v>21</v>
      </c>
      <c r="B29" s="329" t="s">
        <v>307</v>
      </c>
      <c r="C29" s="317">
        <v>0</v>
      </c>
      <c r="D29" s="318">
        <v>0</v>
      </c>
      <c r="E29" s="319">
        <v>0</v>
      </c>
      <c r="F29" s="320">
        <v>0</v>
      </c>
      <c r="G29" s="321">
        <v>0</v>
      </c>
      <c r="H29" s="322">
        <v>0</v>
      </c>
      <c r="I29" s="323">
        <v>0</v>
      </c>
      <c r="J29" s="324">
        <v>0</v>
      </c>
      <c r="L29" s="315"/>
    </row>
    <row r="30" spans="1:12" ht="18" customHeight="1" x14ac:dyDescent="0.25">
      <c r="A30" s="316">
        <f t="shared" si="1"/>
        <v>22</v>
      </c>
      <c r="B30" s="329" t="s">
        <v>231</v>
      </c>
      <c r="C30" s="317">
        <v>29819</v>
      </c>
      <c r="D30" s="318">
        <v>-6027.2316190708716</v>
      </c>
      <c r="E30" s="319">
        <v>-6027.2316190708716</v>
      </c>
      <c r="F30" s="320">
        <v>-881.09277141057169</v>
      </c>
      <c r="G30" s="321">
        <v>0</v>
      </c>
      <c r="H30" s="322">
        <v>0</v>
      </c>
      <c r="I30" s="323">
        <v>0</v>
      </c>
      <c r="J30" s="324">
        <v>-881.09277141057169</v>
      </c>
      <c r="L30" s="315"/>
    </row>
    <row r="31" spans="1:12" ht="18" customHeight="1" x14ac:dyDescent="0.25">
      <c r="A31" s="316">
        <f t="shared" si="1"/>
        <v>23</v>
      </c>
      <c r="B31" s="329" t="s">
        <v>233</v>
      </c>
      <c r="C31" s="317">
        <v>0</v>
      </c>
      <c r="D31" s="318">
        <v>0</v>
      </c>
      <c r="E31" s="319">
        <v>0</v>
      </c>
      <c r="F31" s="320">
        <v>0</v>
      </c>
      <c r="G31" s="321">
        <v>0</v>
      </c>
      <c r="H31" s="322">
        <v>0</v>
      </c>
      <c r="I31" s="323">
        <v>0</v>
      </c>
      <c r="J31" s="324">
        <v>0</v>
      </c>
      <c r="L31" s="315"/>
    </row>
    <row r="32" spans="1:12" ht="18" customHeight="1" x14ac:dyDescent="0.25">
      <c r="A32" s="316">
        <f t="shared" si="1"/>
        <v>24</v>
      </c>
      <c r="B32" s="329" t="s">
        <v>308</v>
      </c>
      <c r="C32" s="317">
        <v>0</v>
      </c>
      <c r="D32" s="318">
        <v>0</v>
      </c>
      <c r="E32" s="319">
        <v>0</v>
      </c>
      <c r="F32" s="320">
        <v>0</v>
      </c>
      <c r="G32" s="321">
        <v>0</v>
      </c>
      <c r="H32" s="322">
        <v>0</v>
      </c>
      <c r="I32" s="323">
        <v>0</v>
      </c>
      <c r="J32" s="324">
        <v>0</v>
      </c>
      <c r="L32" s="315"/>
    </row>
    <row r="33" spans="1:12" ht="18" customHeight="1" x14ac:dyDescent="0.25">
      <c r="A33" s="316">
        <f t="shared" si="1"/>
        <v>25</v>
      </c>
      <c r="B33" s="325" t="s">
        <v>237</v>
      </c>
      <c r="C33" s="317">
        <v>0</v>
      </c>
      <c r="D33" s="318">
        <v>0</v>
      </c>
      <c r="E33" s="319">
        <v>0</v>
      </c>
      <c r="F33" s="320">
        <v>-5987.851665009609</v>
      </c>
      <c r="G33" s="321">
        <v>0</v>
      </c>
      <c r="H33" s="322">
        <v>0</v>
      </c>
      <c r="I33" s="323">
        <v>25.157478732990057</v>
      </c>
      <c r="J33" s="324">
        <v>-5962.6941862766189</v>
      </c>
      <c r="L33" s="315"/>
    </row>
    <row r="34" spans="1:12" ht="18" customHeight="1" x14ac:dyDescent="0.25">
      <c r="A34" s="316">
        <f t="shared" si="1"/>
        <v>26</v>
      </c>
      <c r="B34" s="325" t="s">
        <v>238</v>
      </c>
      <c r="C34" s="317">
        <v>94000</v>
      </c>
      <c r="D34" s="318">
        <v>-34801.305</v>
      </c>
      <c r="E34" s="319">
        <v>-34801.305</v>
      </c>
      <c r="F34" s="320">
        <v>-34801.305</v>
      </c>
      <c r="G34" s="321">
        <v>94000</v>
      </c>
      <c r="H34" s="322">
        <v>0</v>
      </c>
      <c r="I34" s="323">
        <v>0</v>
      </c>
      <c r="J34" s="324">
        <v>0</v>
      </c>
      <c r="L34" s="315"/>
    </row>
    <row r="35" spans="1:12" ht="18" customHeight="1" x14ac:dyDescent="0.25">
      <c r="A35" s="316">
        <f t="shared" si="1"/>
        <v>27</v>
      </c>
      <c r="B35" s="325" t="s">
        <v>239</v>
      </c>
      <c r="C35" s="317">
        <v>4374.1000000000004</v>
      </c>
      <c r="D35" s="326">
        <v>-1330.7145108525558</v>
      </c>
      <c r="E35" s="327">
        <v>-1330.7145108525558</v>
      </c>
      <c r="F35" s="328">
        <v>-1330.7145108525558</v>
      </c>
      <c r="G35" s="321">
        <v>0</v>
      </c>
      <c r="H35" s="322">
        <v>0</v>
      </c>
      <c r="I35" s="323">
        <v>0</v>
      </c>
      <c r="J35" s="324">
        <v>-1330.7145108525558</v>
      </c>
      <c r="L35" s="315"/>
    </row>
    <row r="36" spans="1:12" ht="18" customHeight="1" x14ac:dyDescent="0.25">
      <c r="A36" s="316">
        <f t="shared" si="1"/>
        <v>28</v>
      </c>
      <c r="B36" s="325" t="s">
        <v>309</v>
      </c>
      <c r="C36" s="317">
        <v>0</v>
      </c>
      <c r="D36" s="318">
        <v>0</v>
      </c>
      <c r="E36" s="319">
        <v>0</v>
      </c>
      <c r="F36" s="320">
        <v>0</v>
      </c>
      <c r="G36" s="321">
        <v>0</v>
      </c>
      <c r="H36" s="322">
        <v>0</v>
      </c>
      <c r="I36" s="323">
        <v>0</v>
      </c>
      <c r="J36" s="324">
        <v>0</v>
      </c>
      <c r="L36" s="315"/>
    </row>
    <row r="37" spans="1:12" ht="18" customHeight="1" x14ac:dyDescent="0.25">
      <c r="A37" s="316">
        <f t="shared" si="1"/>
        <v>29</v>
      </c>
      <c r="B37" s="325" t="s">
        <v>240</v>
      </c>
      <c r="C37" s="317">
        <v>0</v>
      </c>
      <c r="D37" s="318">
        <v>0</v>
      </c>
      <c r="E37" s="319">
        <v>0</v>
      </c>
      <c r="F37" s="320">
        <v>0</v>
      </c>
      <c r="G37" s="321">
        <v>0</v>
      </c>
      <c r="H37" s="322">
        <v>0</v>
      </c>
      <c r="I37" s="323">
        <v>0</v>
      </c>
      <c r="J37" s="324">
        <v>0</v>
      </c>
      <c r="L37" s="315"/>
    </row>
    <row r="38" spans="1:12" ht="18" customHeight="1" x14ac:dyDescent="0.25">
      <c r="A38" s="316">
        <f t="shared" si="1"/>
        <v>30</v>
      </c>
      <c r="B38" s="325" t="s">
        <v>242</v>
      </c>
      <c r="C38" s="317">
        <v>0</v>
      </c>
      <c r="D38" s="318">
        <v>0</v>
      </c>
      <c r="E38" s="319">
        <v>0</v>
      </c>
      <c r="F38" s="320">
        <v>0</v>
      </c>
      <c r="G38" s="321">
        <v>0</v>
      </c>
      <c r="H38" s="322">
        <v>0</v>
      </c>
      <c r="I38" s="323">
        <v>0</v>
      </c>
      <c r="J38" s="324">
        <v>0</v>
      </c>
      <c r="L38" s="315"/>
    </row>
    <row r="39" spans="1:12" ht="18" customHeight="1" x14ac:dyDescent="0.25">
      <c r="A39" s="316">
        <f t="shared" si="1"/>
        <v>31</v>
      </c>
      <c r="B39" s="325" t="s">
        <v>243</v>
      </c>
      <c r="C39" s="317">
        <v>0</v>
      </c>
      <c r="D39" s="318">
        <v>0</v>
      </c>
      <c r="E39" s="319">
        <v>0</v>
      </c>
      <c r="F39" s="320">
        <v>0</v>
      </c>
      <c r="G39" s="321">
        <v>0</v>
      </c>
      <c r="H39" s="322">
        <v>0</v>
      </c>
      <c r="I39" s="323">
        <v>0</v>
      </c>
      <c r="J39" s="324">
        <v>0</v>
      </c>
      <c r="L39" s="315"/>
    </row>
    <row r="40" spans="1:12" ht="18" customHeight="1" x14ac:dyDescent="0.25">
      <c r="A40" s="316">
        <f t="shared" si="1"/>
        <v>32</v>
      </c>
      <c r="B40" s="325" t="s">
        <v>244</v>
      </c>
      <c r="C40" s="317">
        <v>71518</v>
      </c>
      <c r="D40" s="318">
        <v>-30848.651135820328</v>
      </c>
      <c r="E40" s="319">
        <v>-30848.651135820328</v>
      </c>
      <c r="F40" s="320">
        <v>-30848.651135820328</v>
      </c>
      <c r="G40" s="321">
        <v>109000</v>
      </c>
      <c r="H40" s="322">
        <v>0</v>
      </c>
      <c r="I40" s="323">
        <v>0</v>
      </c>
      <c r="J40" s="324">
        <v>0</v>
      </c>
      <c r="L40" s="315"/>
    </row>
    <row r="41" spans="1:12" ht="18" customHeight="1" x14ac:dyDescent="0.25">
      <c r="A41" s="316">
        <f t="shared" si="1"/>
        <v>33</v>
      </c>
      <c r="B41" s="325" t="s">
        <v>245</v>
      </c>
      <c r="C41" s="317">
        <v>0</v>
      </c>
      <c r="D41" s="318">
        <v>0</v>
      </c>
      <c r="E41" s="319">
        <v>0</v>
      </c>
      <c r="F41" s="320">
        <v>0</v>
      </c>
      <c r="G41" s="321">
        <v>0</v>
      </c>
      <c r="H41" s="322">
        <v>0</v>
      </c>
      <c r="I41" s="323">
        <v>0</v>
      </c>
      <c r="J41" s="324">
        <v>0</v>
      </c>
      <c r="L41" s="315"/>
    </row>
    <row r="42" spans="1:12" ht="18" customHeight="1" x14ac:dyDescent="0.25">
      <c r="A42" s="316">
        <f t="shared" si="1"/>
        <v>34</v>
      </c>
      <c r="B42" s="325" t="s">
        <v>248</v>
      </c>
      <c r="C42" s="317">
        <v>5745</v>
      </c>
      <c r="D42" s="318">
        <v>-2061.989311165984</v>
      </c>
      <c r="E42" s="319">
        <v>-2061.989311165984</v>
      </c>
      <c r="F42" s="320">
        <v>-2061.989311165984</v>
      </c>
      <c r="G42" s="321">
        <v>0</v>
      </c>
      <c r="H42" s="322">
        <v>0</v>
      </c>
      <c r="I42" s="323">
        <v>0</v>
      </c>
      <c r="J42" s="324">
        <v>-2061.989311165984</v>
      </c>
      <c r="L42" s="315"/>
    </row>
    <row r="43" spans="1:12" ht="18" customHeight="1" x14ac:dyDescent="0.25">
      <c r="A43" s="316">
        <f t="shared" si="1"/>
        <v>35</v>
      </c>
      <c r="B43" s="325" t="s">
        <v>310</v>
      </c>
      <c r="C43" s="317">
        <v>0</v>
      </c>
      <c r="D43" s="318">
        <v>0</v>
      </c>
      <c r="E43" s="319">
        <v>0</v>
      </c>
      <c r="F43" s="320">
        <v>0</v>
      </c>
      <c r="G43" s="321">
        <v>0</v>
      </c>
      <c r="H43" s="322">
        <v>0</v>
      </c>
      <c r="I43" s="323">
        <v>0</v>
      </c>
      <c r="J43" s="324">
        <v>0</v>
      </c>
      <c r="L43" s="315"/>
    </row>
    <row r="44" spans="1:12" ht="18" customHeight="1" x14ac:dyDescent="0.25">
      <c r="A44" s="316">
        <f t="shared" si="1"/>
        <v>36</v>
      </c>
      <c r="B44" s="325" t="s">
        <v>311</v>
      </c>
      <c r="C44" s="317">
        <v>16114.800000000003</v>
      </c>
      <c r="D44" s="318">
        <v>-4902.5395394450934</v>
      </c>
      <c r="E44" s="319">
        <v>-4902.5395394450934</v>
      </c>
      <c r="F44" s="320">
        <v>-4902.5395394450934</v>
      </c>
      <c r="G44" s="321">
        <v>0</v>
      </c>
      <c r="H44" s="322">
        <v>0</v>
      </c>
      <c r="I44" s="323">
        <v>0</v>
      </c>
      <c r="J44" s="324">
        <v>-4902.5395394450934</v>
      </c>
      <c r="L44" s="315"/>
    </row>
    <row r="45" spans="1:12" ht="18" customHeight="1" x14ac:dyDescent="0.25">
      <c r="A45" s="316">
        <f t="shared" si="1"/>
        <v>37</v>
      </c>
      <c r="B45" s="325" t="s">
        <v>251</v>
      </c>
      <c r="C45" s="317">
        <v>0</v>
      </c>
      <c r="D45" s="318">
        <v>0</v>
      </c>
      <c r="E45" s="319">
        <v>0</v>
      </c>
      <c r="F45" s="320">
        <v>-433049.63493274676</v>
      </c>
      <c r="G45" s="321">
        <v>0</v>
      </c>
      <c r="H45" s="322">
        <v>0</v>
      </c>
      <c r="I45" s="323">
        <v>2379.6697439757991</v>
      </c>
      <c r="J45" s="324">
        <v>-430669.96518877096</v>
      </c>
      <c r="L45" s="315"/>
    </row>
    <row r="46" spans="1:12" ht="18" customHeight="1" x14ac:dyDescent="0.25">
      <c r="A46" s="316">
        <f t="shared" si="1"/>
        <v>38</v>
      </c>
      <c r="B46" s="325" t="s">
        <v>252</v>
      </c>
      <c r="C46" s="317">
        <v>69627</v>
      </c>
      <c r="D46" s="318">
        <v>-5087.6816666666637</v>
      </c>
      <c r="E46" s="319">
        <v>-5087.6816666666637</v>
      </c>
      <c r="F46" s="320">
        <v>-5087.6816666666637</v>
      </c>
      <c r="G46" s="321">
        <v>0</v>
      </c>
      <c r="H46" s="322">
        <v>0</v>
      </c>
      <c r="I46" s="323">
        <v>0</v>
      </c>
      <c r="J46" s="324">
        <v>-5087.6816666666637</v>
      </c>
      <c r="L46" s="315"/>
    </row>
    <row r="47" spans="1:12" ht="18" customHeight="1" x14ac:dyDescent="0.25">
      <c r="A47" s="316">
        <f t="shared" si="1"/>
        <v>39</v>
      </c>
      <c r="B47" s="325" t="s">
        <v>254</v>
      </c>
      <c r="C47" s="317">
        <v>6629</v>
      </c>
      <c r="D47" s="318">
        <v>-1339.9013515819054</v>
      </c>
      <c r="E47" s="319">
        <v>-1339.9013515819054</v>
      </c>
      <c r="F47" s="320">
        <v>-967.96705122802632</v>
      </c>
      <c r="G47" s="321">
        <v>0</v>
      </c>
      <c r="H47" s="322">
        <v>0</v>
      </c>
      <c r="I47" s="323">
        <v>0</v>
      </c>
      <c r="J47" s="324">
        <v>-967.96705122802632</v>
      </c>
      <c r="L47" s="315"/>
    </row>
    <row r="48" spans="1:12" ht="18" customHeight="1" x14ac:dyDescent="0.25">
      <c r="A48" s="316">
        <f t="shared" si="1"/>
        <v>40</v>
      </c>
      <c r="B48" s="325" t="s">
        <v>255</v>
      </c>
      <c r="C48" s="317">
        <v>160572</v>
      </c>
      <c r="D48" s="318">
        <v>-195819.48500000004</v>
      </c>
      <c r="E48" s="319">
        <v>-195819.48500000004</v>
      </c>
      <c r="F48" s="320">
        <v>-195819.48500000004</v>
      </c>
      <c r="G48" s="321">
        <v>174000</v>
      </c>
      <c r="H48" s="322">
        <v>0</v>
      </c>
      <c r="I48" s="323">
        <v>0</v>
      </c>
      <c r="J48" s="324">
        <v>0</v>
      </c>
      <c r="L48" s="315"/>
    </row>
    <row r="49" spans="1:12" ht="18" customHeight="1" x14ac:dyDescent="0.25">
      <c r="A49" s="316">
        <f t="shared" si="1"/>
        <v>41</v>
      </c>
      <c r="B49" s="325" t="s">
        <v>256</v>
      </c>
      <c r="C49" s="317">
        <v>45000</v>
      </c>
      <c r="D49" s="318">
        <v>-2844.8208333333341</v>
      </c>
      <c r="E49" s="319">
        <v>-2844.8208333333341</v>
      </c>
      <c r="F49" s="320">
        <v>-2844.8208333333341</v>
      </c>
      <c r="G49" s="321">
        <v>60000</v>
      </c>
      <c r="H49" s="322">
        <v>0</v>
      </c>
      <c r="I49" s="323">
        <v>0</v>
      </c>
      <c r="J49" s="324">
        <v>0</v>
      </c>
      <c r="L49" s="315"/>
    </row>
    <row r="50" spans="1:12" ht="18" customHeight="1" x14ac:dyDescent="0.25">
      <c r="A50" s="316">
        <f t="shared" si="1"/>
        <v>42</v>
      </c>
      <c r="B50" s="325" t="s">
        <v>257</v>
      </c>
      <c r="C50" s="317">
        <v>24287</v>
      </c>
      <c r="D50" s="318">
        <v>-2844.8208333333341</v>
      </c>
      <c r="E50" s="319">
        <v>-2844.8208333333341</v>
      </c>
      <c r="F50" s="320">
        <v>-2844.8208333333341</v>
      </c>
      <c r="G50" s="321">
        <v>25000</v>
      </c>
      <c r="H50" s="322">
        <v>0</v>
      </c>
      <c r="I50" s="323">
        <v>0</v>
      </c>
      <c r="J50" s="324">
        <v>0</v>
      </c>
      <c r="L50" s="315"/>
    </row>
    <row r="51" spans="1:12" ht="18" customHeight="1" x14ac:dyDescent="0.25">
      <c r="A51" s="316">
        <f t="shared" si="1"/>
        <v>43</v>
      </c>
      <c r="B51" s="325" t="s">
        <v>258</v>
      </c>
      <c r="C51" s="317">
        <v>0</v>
      </c>
      <c r="D51" s="318">
        <v>0</v>
      </c>
      <c r="E51" s="319">
        <v>0</v>
      </c>
      <c r="F51" s="320">
        <v>0</v>
      </c>
      <c r="G51" s="321">
        <v>0</v>
      </c>
      <c r="H51" s="322">
        <v>0</v>
      </c>
      <c r="I51" s="323">
        <v>0</v>
      </c>
      <c r="J51" s="324">
        <v>0</v>
      </c>
      <c r="L51" s="315"/>
    </row>
    <row r="52" spans="1:12" ht="18" customHeight="1" x14ac:dyDescent="0.25">
      <c r="A52" s="316">
        <f t="shared" si="1"/>
        <v>44</v>
      </c>
      <c r="B52" s="325" t="s">
        <v>260</v>
      </c>
      <c r="C52" s="330">
        <v>51113.4</v>
      </c>
      <c r="D52" s="331">
        <v>-18345.56735550068</v>
      </c>
      <c r="E52" s="332">
        <v>-18345.56735550068</v>
      </c>
      <c r="F52" s="333">
        <v>-18345.56735550068</v>
      </c>
      <c r="G52" s="334">
        <v>0</v>
      </c>
      <c r="H52" s="335">
        <v>0</v>
      </c>
      <c r="I52" s="336">
        <v>0</v>
      </c>
      <c r="J52" s="337">
        <v>-18345.56735550068</v>
      </c>
      <c r="L52" s="315"/>
    </row>
    <row r="53" spans="1:12" ht="18" customHeight="1" x14ac:dyDescent="0.25">
      <c r="A53" s="316">
        <f t="shared" si="1"/>
        <v>45</v>
      </c>
      <c r="B53" s="338" t="s">
        <v>262</v>
      </c>
      <c r="C53" s="330">
        <v>0</v>
      </c>
      <c r="D53" s="331">
        <v>0</v>
      </c>
      <c r="E53" s="332">
        <v>0</v>
      </c>
      <c r="F53" s="333">
        <v>0</v>
      </c>
      <c r="G53" s="334">
        <v>0</v>
      </c>
      <c r="H53" s="335">
        <v>0</v>
      </c>
      <c r="I53" s="336">
        <v>0</v>
      </c>
      <c r="J53" s="337">
        <v>0</v>
      </c>
      <c r="L53" s="315"/>
    </row>
    <row r="54" spans="1:12" ht="18" customHeight="1" x14ac:dyDescent="0.25">
      <c r="A54" s="316">
        <f t="shared" si="1"/>
        <v>46</v>
      </c>
      <c r="B54" s="338" t="s">
        <v>312</v>
      </c>
      <c r="C54" s="330">
        <v>0</v>
      </c>
      <c r="D54" s="331">
        <v>0</v>
      </c>
      <c r="E54" s="332">
        <v>0</v>
      </c>
      <c r="F54" s="333">
        <v>0</v>
      </c>
      <c r="G54" s="334">
        <v>0</v>
      </c>
      <c r="H54" s="335">
        <v>0</v>
      </c>
      <c r="I54" s="336">
        <v>0</v>
      </c>
      <c r="J54" s="337">
        <v>0</v>
      </c>
      <c r="L54" s="315"/>
    </row>
    <row r="55" spans="1:12" ht="18" customHeight="1" x14ac:dyDescent="0.25">
      <c r="A55" s="339">
        <f t="shared" si="1"/>
        <v>47</v>
      </c>
      <c r="B55" s="338" t="s">
        <v>313</v>
      </c>
      <c r="C55" s="330">
        <v>44767</v>
      </c>
      <c r="D55" s="331">
        <v>-20269.876666666667</v>
      </c>
      <c r="E55" s="332">
        <v>-20269.876666666667</v>
      </c>
      <c r="F55" s="333">
        <v>-6233.5066470837864</v>
      </c>
      <c r="G55" s="334">
        <v>0</v>
      </c>
      <c r="H55" s="335">
        <v>0</v>
      </c>
      <c r="I55" s="336">
        <v>0</v>
      </c>
      <c r="J55" s="337">
        <v>-6233.5066470837864</v>
      </c>
      <c r="L55" s="315"/>
    </row>
    <row r="56" spans="1:12" ht="18" customHeight="1" x14ac:dyDescent="0.25">
      <c r="A56" s="339">
        <f t="shared" si="1"/>
        <v>48</v>
      </c>
      <c r="B56" s="338" t="s">
        <v>265</v>
      </c>
      <c r="C56" s="330">
        <v>57561</v>
      </c>
      <c r="D56" s="331">
        <v>-10925.074999999993</v>
      </c>
      <c r="E56" s="332">
        <v>-10925.074999999993</v>
      </c>
      <c r="F56" s="333">
        <v>-11537.54447639868</v>
      </c>
      <c r="G56" s="334">
        <v>0</v>
      </c>
      <c r="H56" s="335">
        <v>0</v>
      </c>
      <c r="I56" s="336">
        <v>0</v>
      </c>
      <c r="J56" s="337">
        <v>-11537.54447639868</v>
      </c>
      <c r="L56" s="315"/>
    </row>
    <row r="57" spans="1:12" ht="18" customHeight="1" x14ac:dyDescent="0.25">
      <c r="A57" s="339">
        <f t="shared" si="1"/>
        <v>49</v>
      </c>
      <c r="B57" s="338" t="s">
        <v>267</v>
      </c>
      <c r="C57" s="330">
        <v>0</v>
      </c>
      <c r="D57" s="331">
        <v>0</v>
      </c>
      <c r="E57" s="332">
        <v>0</v>
      </c>
      <c r="F57" s="333">
        <v>0</v>
      </c>
      <c r="G57" s="334">
        <v>0</v>
      </c>
      <c r="H57" s="335">
        <v>0</v>
      </c>
      <c r="I57" s="336">
        <v>0</v>
      </c>
      <c r="J57" s="337">
        <v>0</v>
      </c>
      <c r="L57" s="315"/>
    </row>
    <row r="58" spans="1:12" ht="18" customHeight="1" x14ac:dyDescent="0.25">
      <c r="A58" s="339">
        <f t="shared" si="1"/>
        <v>50</v>
      </c>
      <c r="B58" s="338" t="s">
        <v>268</v>
      </c>
      <c r="C58" s="330">
        <v>0</v>
      </c>
      <c r="D58" s="331">
        <v>0</v>
      </c>
      <c r="E58" s="332">
        <v>0</v>
      </c>
      <c r="F58" s="333">
        <v>-211.11094094606668</v>
      </c>
      <c r="G58" s="334">
        <v>0</v>
      </c>
      <c r="H58" s="335">
        <v>0</v>
      </c>
      <c r="I58" s="336">
        <v>0</v>
      </c>
      <c r="J58" s="337">
        <v>-211.11094094606668</v>
      </c>
      <c r="L58" s="315"/>
    </row>
    <row r="59" spans="1:12" ht="18" customHeight="1" thickBot="1" x14ac:dyDescent="0.3">
      <c r="A59" s="340">
        <f t="shared" si="1"/>
        <v>51</v>
      </c>
      <c r="B59" s="341" t="s">
        <v>270</v>
      </c>
      <c r="C59" s="342">
        <v>0</v>
      </c>
      <c r="D59" s="343">
        <v>0</v>
      </c>
      <c r="E59" s="344">
        <v>0</v>
      </c>
      <c r="F59" s="345">
        <v>0</v>
      </c>
      <c r="G59" s="346">
        <v>0</v>
      </c>
      <c r="H59" s="347">
        <v>0</v>
      </c>
      <c r="I59" s="348">
        <v>0</v>
      </c>
      <c r="J59" s="349">
        <v>0</v>
      </c>
      <c r="L59" s="315"/>
    </row>
    <row r="60" spans="1:12" ht="18" customHeight="1" thickBot="1" x14ac:dyDescent="0.3"/>
    <row r="61" spans="1:12" ht="18" customHeight="1" thickBot="1" x14ac:dyDescent="0.3">
      <c r="A61" s="350"/>
      <c r="B61" s="351" t="s">
        <v>13</v>
      </c>
      <c r="D61" s="352">
        <f t="shared" ref="D61:J61" si="2">SUM(D9:D59)</f>
        <v>-681308.24916666665</v>
      </c>
      <c r="E61" s="352">
        <f t="shared" si="2"/>
        <v>-681308.24916666665</v>
      </c>
      <c r="F61" s="352">
        <f t="shared" si="2"/>
        <v>-1070815.0592043297</v>
      </c>
      <c r="G61" s="352">
        <f t="shared" si="2"/>
        <v>607000</v>
      </c>
      <c r="H61" s="352">
        <f t="shared" si="2"/>
        <v>0</v>
      </c>
      <c r="I61" s="352">
        <f t="shared" si="2"/>
        <v>2404.8272227087891</v>
      </c>
      <c r="J61" s="352">
        <f t="shared" si="2"/>
        <v>-774798.31531495438</v>
      </c>
    </row>
    <row r="63" spans="1:12" x14ac:dyDescent="0.25">
      <c r="A63" s="353" t="s">
        <v>388</v>
      </c>
    </row>
    <row r="66" spans="4:10" x14ac:dyDescent="0.25">
      <c r="D66" s="354"/>
      <c r="E66" s="354"/>
      <c r="F66" s="354"/>
      <c r="G66" s="354"/>
      <c r="H66" s="354"/>
      <c r="I66" s="354"/>
      <c r="J66" s="354"/>
    </row>
    <row r="70" spans="4:10" x14ac:dyDescent="0.25">
      <c r="D70" s="354"/>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3" orientation="landscape" r:id="rId1"/>
  <headerFooter alignWithMargins="0">
    <oddFooter>&amp;L&amp;F&amp;R&amp;D
&amp;T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66534-1771-4367-9DBB-11E56545B246}">
  <sheetPr>
    <tabColor indexed="47"/>
    <pageSetUpPr fitToPage="1"/>
  </sheetPr>
  <dimension ref="A1:L51"/>
  <sheetViews>
    <sheetView zoomScale="75" zoomScaleNormal="75" workbookViewId="0">
      <selection sqref="A1:J1"/>
    </sheetView>
  </sheetViews>
  <sheetFormatPr baseColWidth="10" defaultRowHeight="15" x14ac:dyDescent="0.25"/>
  <cols>
    <col min="1" max="1" width="4" style="297" customWidth="1"/>
    <col min="2" max="2" width="106.7109375" style="297" customWidth="1"/>
    <col min="3" max="10" width="20.7109375" style="297" customWidth="1"/>
    <col min="11" max="11" width="13.28515625" style="297" bestFit="1" customWidth="1"/>
    <col min="12" max="12" width="11.42578125" style="297"/>
    <col min="13" max="13" width="11.85546875" style="297" bestFit="1" customWidth="1"/>
    <col min="14" max="256" width="11.42578125" style="297"/>
    <col min="257" max="257" width="4" style="297" customWidth="1"/>
    <col min="258" max="258" width="106.5703125" style="297" customWidth="1"/>
    <col min="259" max="266" width="20.7109375" style="297" customWidth="1"/>
    <col min="267" max="267" width="13.28515625" style="297" bestFit="1" customWidth="1"/>
    <col min="268" max="268" width="11.42578125" style="297"/>
    <col min="269" max="269" width="11.85546875" style="297" bestFit="1" customWidth="1"/>
    <col min="270" max="512" width="11.42578125" style="297"/>
    <col min="513" max="513" width="4" style="297" customWidth="1"/>
    <col min="514" max="514" width="106.5703125" style="297" customWidth="1"/>
    <col min="515" max="522" width="20.7109375" style="297" customWidth="1"/>
    <col min="523" max="523" width="13.28515625" style="297" bestFit="1" customWidth="1"/>
    <col min="524" max="524" width="11.42578125" style="297"/>
    <col min="525" max="525" width="11.85546875" style="297" bestFit="1" customWidth="1"/>
    <col min="526" max="768" width="11.42578125" style="297"/>
    <col min="769" max="769" width="4" style="297" customWidth="1"/>
    <col min="770" max="770" width="106.5703125" style="297" customWidth="1"/>
    <col min="771" max="778" width="20.7109375" style="297" customWidth="1"/>
    <col min="779" max="779" width="13.28515625" style="297" bestFit="1" customWidth="1"/>
    <col min="780" max="780" width="11.42578125" style="297"/>
    <col min="781" max="781" width="11.85546875" style="297" bestFit="1" customWidth="1"/>
    <col min="782" max="1024" width="11.42578125" style="297"/>
    <col min="1025" max="1025" width="4" style="297" customWidth="1"/>
    <col min="1026" max="1026" width="106.5703125" style="297" customWidth="1"/>
    <col min="1027" max="1034" width="20.7109375" style="297" customWidth="1"/>
    <col min="1035" max="1035" width="13.28515625" style="297" bestFit="1" customWidth="1"/>
    <col min="1036" max="1036" width="11.42578125" style="297"/>
    <col min="1037" max="1037" width="11.85546875" style="297" bestFit="1" customWidth="1"/>
    <col min="1038" max="1280" width="11.42578125" style="297"/>
    <col min="1281" max="1281" width="4" style="297" customWidth="1"/>
    <col min="1282" max="1282" width="106.5703125" style="297" customWidth="1"/>
    <col min="1283" max="1290" width="20.7109375" style="297" customWidth="1"/>
    <col min="1291" max="1291" width="13.28515625" style="297" bestFit="1" customWidth="1"/>
    <col min="1292" max="1292" width="11.42578125" style="297"/>
    <col min="1293" max="1293" width="11.85546875" style="297" bestFit="1" customWidth="1"/>
    <col min="1294" max="1536" width="11.42578125" style="297"/>
    <col min="1537" max="1537" width="4" style="297" customWidth="1"/>
    <col min="1538" max="1538" width="106.5703125" style="297" customWidth="1"/>
    <col min="1539" max="1546" width="20.7109375" style="297" customWidth="1"/>
    <col min="1547" max="1547" width="13.28515625" style="297" bestFit="1" customWidth="1"/>
    <col min="1548" max="1548" width="11.42578125" style="297"/>
    <col min="1549" max="1549" width="11.85546875" style="297" bestFit="1" customWidth="1"/>
    <col min="1550" max="1792" width="11.42578125" style="297"/>
    <col min="1793" max="1793" width="4" style="297" customWidth="1"/>
    <col min="1794" max="1794" width="106.5703125" style="297" customWidth="1"/>
    <col min="1795" max="1802" width="20.7109375" style="297" customWidth="1"/>
    <col min="1803" max="1803" width="13.28515625" style="297" bestFit="1" customWidth="1"/>
    <col min="1804" max="1804" width="11.42578125" style="297"/>
    <col min="1805" max="1805" width="11.85546875" style="297" bestFit="1" customWidth="1"/>
    <col min="1806" max="2048" width="11.42578125" style="297"/>
    <col min="2049" max="2049" width="4" style="297" customWidth="1"/>
    <col min="2050" max="2050" width="106.5703125" style="297" customWidth="1"/>
    <col min="2051" max="2058" width="20.7109375" style="297" customWidth="1"/>
    <col min="2059" max="2059" width="13.28515625" style="297" bestFit="1" customWidth="1"/>
    <col min="2060" max="2060" width="11.42578125" style="297"/>
    <col min="2061" max="2061" width="11.85546875" style="297" bestFit="1" customWidth="1"/>
    <col min="2062" max="2304" width="11.42578125" style="297"/>
    <col min="2305" max="2305" width="4" style="297" customWidth="1"/>
    <col min="2306" max="2306" width="106.5703125" style="297" customWidth="1"/>
    <col min="2307" max="2314" width="20.7109375" style="297" customWidth="1"/>
    <col min="2315" max="2315" width="13.28515625" style="297" bestFit="1" customWidth="1"/>
    <col min="2316" max="2316" width="11.42578125" style="297"/>
    <col min="2317" max="2317" width="11.85546875" style="297" bestFit="1" customWidth="1"/>
    <col min="2318" max="2560" width="11.42578125" style="297"/>
    <col min="2561" max="2561" width="4" style="297" customWidth="1"/>
    <col min="2562" max="2562" width="106.5703125" style="297" customWidth="1"/>
    <col min="2563" max="2570" width="20.7109375" style="297" customWidth="1"/>
    <col min="2571" max="2571" width="13.28515625" style="297" bestFit="1" customWidth="1"/>
    <col min="2572" max="2572" width="11.42578125" style="297"/>
    <col min="2573" max="2573" width="11.85546875" style="297" bestFit="1" customWidth="1"/>
    <col min="2574" max="2816" width="11.42578125" style="297"/>
    <col min="2817" max="2817" width="4" style="297" customWidth="1"/>
    <col min="2818" max="2818" width="106.5703125" style="297" customWidth="1"/>
    <col min="2819" max="2826" width="20.7109375" style="297" customWidth="1"/>
    <col min="2827" max="2827" width="13.28515625" style="297" bestFit="1" customWidth="1"/>
    <col min="2828" max="2828" width="11.42578125" style="297"/>
    <col min="2829" max="2829" width="11.85546875" style="297" bestFit="1" customWidth="1"/>
    <col min="2830" max="3072" width="11.42578125" style="297"/>
    <col min="3073" max="3073" width="4" style="297" customWidth="1"/>
    <col min="3074" max="3074" width="106.5703125" style="297" customWidth="1"/>
    <col min="3075" max="3082" width="20.7109375" style="297" customWidth="1"/>
    <col min="3083" max="3083" width="13.28515625" style="297" bestFit="1" customWidth="1"/>
    <col min="3084" max="3084" width="11.42578125" style="297"/>
    <col min="3085" max="3085" width="11.85546875" style="297" bestFit="1" customWidth="1"/>
    <col min="3086" max="3328" width="11.42578125" style="297"/>
    <col min="3329" max="3329" width="4" style="297" customWidth="1"/>
    <col min="3330" max="3330" width="106.5703125" style="297" customWidth="1"/>
    <col min="3331" max="3338" width="20.7109375" style="297" customWidth="1"/>
    <col min="3339" max="3339" width="13.28515625" style="297" bestFit="1" customWidth="1"/>
    <col min="3340" max="3340" width="11.42578125" style="297"/>
    <col min="3341" max="3341" width="11.85546875" style="297" bestFit="1" customWidth="1"/>
    <col min="3342" max="3584" width="11.42578125" style="297"/>
    <col min="3585" max="3585" width="4" style="297" customWidth="1"/>
    <col min="3586" max="3586" width="106.5703125" style="297" customWidth="1"/>
    <col min="3587" max="3594" width="20.7109375" style="297" customWidth="1"/>
    <col min="3595" max="3595" width="13.28515625" style="297" bestFit="1" customWidth="1"/>
    <col min="3596" max="3596" width="11.42578125" style="297"/>
    <col min="3597" max="3597" width="11.85546875" style="297" bestFit="1" customWidth="1"/>
    <col min="3598" max="3840" width="11.42578125" style="297"/>
    <col min="3841" max="3841" width="4" style="297" customWidth="1"/>
    <col min="3842" max="3842" width="106.5703125" style="297" customWidth="1"/>
    <col min="3843" max="3850" width="20.7109375" style="297" customWidth="1"/>
    <col min="3851" max="3851" width="13.28515625" style="297" bestFit="1" customWidth="1"/>
    <col min="3852" max="3852" width="11.42578125" style="297"/>
    <col min="3853" max="3853" width="11.85546875" style="297" bestFit="1" customWidth="1"/>
    <col min="3854" max="4096" width="11.42578125" style="297"/>
    <col min="4097" max="4097" width="4" style="297" customWidth="1"/>
    <col min="4098" max="4098" width="106.5703125" style="297" customWidth="1"/>
    <col min="4099" max="4106" width="20.7109375" style="297" customWidth="1"/>
    <col min="4107" max="4107" width="13.28515625" style="297" bestFit="1" customWidth="1"/>
    <col min="4108" max="4108" width="11.42578125" style="297"/>
    <col min="4109" max="4109" width="11.85546875" style="297" bestFit="1" customWidth="1"/>
    <col min="4110" max="4352" width="11.42578125" style="297"/>
    <col min="4353" max="4353" width="4" style="297" customWidth="1"/>
    <col min="4354" max="4354" width="106.5703125" style="297" customWidth="1"/>
    <col min="4355" max="4362" width="20.7109375" style="297" customWidth="1"/>
    <col min="4363" max="4363" width="13.28515625" style="297" bestFit="1" customWidth="1"/>
    <col min="4364" max="4364" width="11.42578125" style="297"/>
    <col min="4365" max="4365" width="11.85546875" style="297" bestFit="1" customWidth="1"/>
    <col min="4366" max="4608" width="11.42578125" style="297"/>
    <col min="4609" max="4609" width="4" style="297" customWidth="1"/>
    <col min="4610" max="4610" width="106.5703125" style="297" customWidth="1"/>
    <col min="4611" max="4618" width="20.7109375" style="297" customWidth="1"/>
    <col min="4619" max="4619" width="13.28515625" style="297" bestFit="1" customWidth="1"/>
    <col min="4620" max="4620" width="11.42578125" style="297"/>
    <col min="4621" max="4621" width="11.85546875" style="297" bestFit="1" customWidth="1"/>
    <col min="4622" max="4864" width="11.42578125" style="297"/>
    <col min="4865" max="4865" width="4" style="297" customWidth="1"/>
    <col min="4866" max="4866" width="106.5703125" style="297" customWidth="1"/>
    <col min="4867" max="4874" width="20.7109375" style="297" customWidth="1"/>
    <col min="4875" max="4875" width="13.28515625" style="297" bestFit="1" customWidth="1"/>
    <col min="4876" max="4876" width="11.42578125" style="297"/>
    <col min="4877" max="4877" width="11.85546875" style="297" bestFit="1" customWidth="1"/>
    <col min="4878" max="5120" width="11.42578125" style="297"/>
    <col min="5121" max="5121" width="4" style="297" customWidth="1"/>
    <col min="5122" max="5122" width="106.5703125" style="297" customWidth="1"/>
    <col min="5123" max="5130" width="20.7109375" style="297" customWidth="1"/>
    <col min="5131" max="5131" width="13.28515625" style="297" bestFit="1" customWidth="1"/>
    <col min="5132" max="5132" width="11.42578125" style="297"/>
    <col min="5133" max="5133" width="11.85546875" style="297" bestFit="1" customWidth="1"/>
    <col min="5134" max="5376" width="11.42578125" style="297"/>
    <col min="5377" max="5377" width="4" style="297" customWidth="1"/>
    <col min="5378" max="5378" width="106.5703125" style="297" customWidth="1"/>
    <col min="5379" max="5386" width="20.7109375" style="297" customWidth="1"/>
    <col min="5387" max="5387" width="13.28515625" style="297" bestFit="1" customWidth="1"/>
    <col min="5388" max="5388" width="11.42578125" style="297"/>
    <col min="5389" max="5389" width="11.85546875" style="297" bestFit="1" customWidth="1"/>
    <col min="5390" max="5632" width="11.42578125" style="297"/>
    <col min="5633" max="5633" width="4" style="297" customWidth="1"/>
    <col min="5634" max="5634" width="106.5703125" style="297" customWidth="1"/>
    <col min="5635" max="5642" width="20.7109375" style="297" customWidth="1"/>
    <col min="5643" max="5643" width="13.28515625" style="297" bestFit="1" customWidth="1"/>
    <col min="5644" max="5644" width="11.42578125" style="297"/>
    <col min="5645" max="5645" width="11.85546875" style="297" bestFit="1" customWidth="1"/>
    <col min="5646" max="5888" width="11.42578125" style="297"/>
    <col min="5889" max="5889" width="4" style="297" customWidth="1"/>
    <col min="5890" max="5890" width="106.5703125" style="297" customWidth="1"/>
    <col min="5891" max="5898" width="20.7109375" style="297" customWidth="1"/>
    <col min="5899" max="5899" width="13.28515625" style="297" bestFit="1" customWidth="1"/>
    <col min="5900" max="5900" width="11.42578125" style="297"/>
    <col min="5901" max="5901" width="11.85546875" style="297" bestFit="1" customWidth="1"/>
    <col min="5902" max="6144" width="11.42578125" style="297"/>
    <col min="6145" max="6145" width="4" style="297" customWidth="1"/>
    <col min="6146" max="6146" width="106.5703125" style="297" customWidth="1"/>
    <col min="6147" max="6154" width="20.7109375" style="297" customWidth="1"/>
    <col min="6155" max="6155" width="13.28515625" style="297" bestFit="1" customWidth="1"/>
    <col min="6156" max="6156" width="11.42578125" style="297"/>
    <col min="6157" max="6157" width="11.85546875" style="297" bestFit="1" customWidth="1"/>
    <col min="6158" max="6400" width="11.42578125" style="297"/>
    <col min="6401" max="6401" width="4" style="297" customWidth="1"/>
    <col min="6402" max="6402" width="106.5703125" style="297" customWidth="1"/>
    <col min="6403" max="6410" width="20.7109375" style="297" customWidth="1"/>
    <col min="6411" max="6411" width="13.28515625" style="297" bestFit="1" customWidth="1"/>
    <col min="6412" max="6412" width="11.42578125" style="297"/>
    <col min="6413" max="6413" width="11.85546875" style="297" bestFit="1" customWidth="1"/>
    <col min="6414" max="6656" width="11.42578125" style="297"/>
    <col min="6657" max="6657" width="4" style="297" customWidth="1"/>
    <col min="6658" max="6658" width="106.5703125" style="297" customWidth="1"/>
    <col min="6659" max="6666" width="20.7109375" style="297" customWidth="1"/>
    <col min="6667" max="6667" width="13.28515625" style="297" bestFit="1" customWidth="1"/>
    <col min="6668" max="6668" width="11.42578125" style="297"/>
    <col min="6669" max="6669" width="11.85546875" style="297" bestFit="1" customWidth="1"/>
    <col min="6670" max="6912" width="11.42578125" style="297"/>
    <col min="6913" max="6913" width="4" style="297" customWidth="1"/>
    <col min="6914" max="6914" width="106.5703125" style="297" customWidth="1"/>
    <col min="6915" max="6922" width="20.7109375" style="297" customWidth="1"/>
    <col min="6923" max="6923" width="13.28515625" style="297" bestFit="1" customWidth="1"/>
    <col min="6924" max="6924" width="11.42578125" style="297"/>
    <col min="6925" max="6925" width="11.85546875" style="297" bestFit="1" customWidth="1"/>
    <col min="6926" max="7168" width="11.42578125" style="297"/>
    <col min="7169" max="7169" width="4" style="297" customWidth="1"/>
    <col min="7170" max="7170" width="106.5703125" style="297" customWidth="1"/>
    <col min="7171" max="7178" width="20.7109375" style="297" customWidth="1"/>
    <col min="7179" max="7179" width="13.28515625" style="297" bestFit="1" customWidth="1"/>
    <col min="7180" max="7180" width="11.42578125" style="297"/>
    <col min="7181" max="7181" width="11.85546875" style="297" bestFit="1" customWidth="1"/>
    <col min="7182" max="7424" width="11.42578125" style="297"/>
    <col min="7425" max="7425" width="4" style="297" customWidth="1"/>
    <col min="7426" max="7426" width="106.5703125" style="297" customWidth="1"/>
    <col min="7427" max="7434" width="20.7109375" style="297" customWidth="1"/>
    <col min="7435" max="7435" width="13.28515625" style="297" bestFit="1" customWidth="1"/>
    <col min="7436" max="7436" width="11.42578125" style="297"/>
    <col min="7437" max="7437" width="11.85546875" style="297" bestFit="1" customWidth="1"/>
    <col min="7438" max="7680" width="11.42578125" style="297"/>
    <col min="7681" max="7681" width="4" style="297" customWidth="1"/>
    <col min="7682" max="7682" width="106.5703125" style="297" customWidth="1"/>
    <col min="7683" max="7690" width="20.7109375" style="297" customWidth="1"/>
    <col min="7691" max="7691" width="13.28515625" style="297" bestFit="1" customWidth="1"/>
    <col min="7692" max="7692" width="11.42578125" style="297"/>
    <col min="7693" max="7693" width="11.85546875" style="297" bestFit="1" customWidth="1"/>
    <col min="7694" max="7936" width="11.42578125" style="297"/>
    <col min="7937" max="7937" width="4" style="297" customWidth="1"/>
    <col min="7938" max="7938" width="106.5703125" style="297" customWidth="1"/>
    <col min="7939" max="7946" width="20.7109375" style="297" customWidth="1"/>
    <col min="7947" max="7947" width="13.28515625" style="297" bestFit="1" customWidth="1"/>
    <col min="7948" max="7948" width="11.42578125" style="297"/>
    <col min="7949" max="7949" width="11.85546875" style="297" bestFit="1" customWidth="1"/>
    <col min="7950" max="8192" width="11.42578125" style="297"/>
    <col min="8193" max="8193" width="4" style="297" customWidth="1"/>
    <col min="8194" max="8194" width="106.5703125" style="297" customWidth="1"/>
    <col min="8195" max="8202" width="20.7109375" style="297" customWidth="1"/>
    <col min="8203" max="8203" width="13.28515625" style="297" bestFit="1" customWidth="1"/>
    <col min="8204" max="8204" width="11.42578125" style="297"/>
    <col min="8205" max="8205" width="11.85546875" style="297" bestFit="1" customWidth="1"/>
    <col min="8206" max="8448" width="11.42578125" style="297"/>
    <col min="8449" max="8449" width="4" style="297" customWidth="1"/>
    <col min="8450" max="8450" width="106.5703125" style="297" customWidth="1"/>
    <col min="8451" max="8458" width="20.7109375" style="297" customWidth="1"/>
    <col min="8459" max="8459" width="13.28515625" style="297" bestFit="1" customWidth="1"/>
    <col min="8460" max="8460" width="11.42578125" style="297"/>
    <col min="8461" max="8461" width="11.85546875" style="297" bestFit="1" customWidth="1"/>
    <col min="8462" max="8704" width="11.42578125" style="297"/>
    <col min="8705" max="8705" width="4" style="297" customWidth="1"/>
    <col min="8706" max="8706" width="106.5703125" style="297" customWidth="1"/>
    <col min="8707" max="8714" width="20.7109375" style="297" customWidth="1"/>
    <col min="8715" max="8715" width="13.28515625" style="297" bestFit="1" customWidth="1"/>
    <col min="8716" max="8716" width="11.42578125" style="297"/>
    <col min="8717" max="8717" width="11.85546875" style="297" bestFit="1" customWidth="1"/>
    <col min="8718" max="8960" width="11.42578125" style="297"/>
    <col min="8961" max="8961" width="4" style="297" customWidth="1"/>
    <col min="8962" max="8962" width="106.5703125" style="297" customWidth="1"/>
    <col min="8963" max="8970" width="20.7109375" style="297" customWidth="1"/>
    <col min="8971" max="8971" width="13.28515625" style="297" bestFit="1" customWidth="1"/>
    <col min="8972" max="8972" width="11.42578125" style="297"/>
    <col min="8973" max="8973" width="11.85546875" style="297" bestFit="1" customWidth="1"/>
    <col min="8974" max="9216" width="11.42578125" style="297"/>
    <col min="9217" max="9217" width="4" style="297" customWidth="1"/>
    <col min="9218" max="9218" width="106.5703125" style="297" customWidth="1"/>
    <col min="9219" max="9226" width="20.7109375" style="297" customWidth="1"/>
    <col min="9227" max="9227" width="13.28515625" style="297" bestFit="1" customWidth="1"/>
    <col min="9228" max="9228" width="11.42578125" style="297"/>
    <col min="9229" max="9229" width="11.85546875" style="297" bestFit="1" customWidth="1"/>
    <col min="9230" max="9472" width="11.42578125" style="297"/>
    <col min="9473" max="9473" width="4" style="297" customWidth="1"/>
    <col min="9474" max="9474" width="106.5703125" style="297" customWidth="1"/>
    <col min="9475" max="9482" width="20.7109375" style="297" customWidth="1"/>
    <col min="9483" max="9483" width="13.28515625" style="297" bestFit="1" customWidth="1"/>
    <col min="9484" max="9484" width="11.42578125" style="297"/>
    <col min="9485" max="9485" width="11.85546875" style="297" bestFit="1" customWidth="1"/>
    <col min="9486" max="9728" width="11.42578125" style="297"/>
    <col min="9729" max="9729" width="4" style="297" customWidth="1"/>
    <col min="9730" max="9730" width="106.5703125" style="297" customWidth="1"/>
    <col min="9731" max="9738" width="20.7109375" style="297" customWidth="1"/>
    <col min="9739" max="9739" width="13.28515625" style="297" bestFit="1" customWidth="1"/>
    <col min="9740" max="9740" width="11.42578125" style="297"/>
    <col min="9741" max="9741" width="11.85546875" style="297" bestFit="1" customWidth="1"/>
    <col min="9742" max="9984" width="11.42578125" style="297"/>
    <col min="9985" max="9985" width="4" style="297" customWidth="1"/>
    <col min="9986" max="9986" width="106.5703125" style="297" customWidth="1"/>
    <col min="9987" max="9994" width="20.7109375" style="297" customWidth="1"/>
    <col min="9995" max="9995" width="13.28515625" style="297" bestFit="1" customWidth="1"/>
    <col min="9996" max="9996" width="11.42578125" style="297"/>
    <col min="9997" max="9997" width="11.85546875" style="297" bestFit="1" customWidth="1"/>
    <col min="9998" max="10240" width="11.42578125" style="297"/>
    <col min="10241" max="10241" width="4" style="297" customWidth="1"/>
    <col min="10242" max="10242" width="106.5703125" style="297" customWidth="1"/>
    <col min="10243" max="10250" width="20.7109375" style="297" customWidth="1"/>
    <col min="10251" max="10251" width="13.28515625" style="297" bestFit="1" customWidth="1"/>
    <col min="10252" max="10252" width="11.42578125" style="297"/>
    <col min="10253" max="10253" width="11.85546875" style="297" bestFit="1" customWidth="1"/>
    <col min="10254" max="10496" width="11.42578125" style="297"/>
    <col min="10497" max="10497" width="4" style="297" customWidth="1"/>
    <col min="10498" max="10498" width="106.5703125" style="297" customWidth="1"/>
    <col min="10499" max="10506" width="20.7109375" style="297" customWidth="1"/>
    <col min="10507" max="10507" width="13.28515625" style="297" bestFit="1" customWidth="1"/>
    <col min="10508" max="10508" width="11.42578125" style="297"/>
    <col min="10509" max="10509" width="11.85546875" style="297" bestFit="1" customWidth="1"/>
    <col min="10510" max="10752" width="11.42578125" style="297"/>
    <col min="10753" max="10753" width="4" style="297" customWidth="1"/>
    <col min="10754" max="10754" width="106.5703125" style="297" customWidth="1"/>
    <col min="10755" max="10762" width="20.7109375" style="297" customWidth="1"/>
    <col min="10763" max="10763" width="13.28515625" style="297" bestFit="1" customWidth="1"/>
    <col min="10764" max="10764" width="11.42578125" style="297"/>
    <col min="10765" max="10765" width="11.85546875" style="297" bestFit="1" customWidth="1"/>
    <col min="10766" max="11008" width="11.42578125" style="297"/>
    <col min="11009" max="11009" width="4" style="297" customWidth="1"/>
    <col min="11010" max="11010" width="106.5703125" style="297" customWidth="1"/>
    <col min="11011" max="11018" width="20.7109375" style="297" customWidth="1"/>
    <col min="11019" max="11019" width="13.28515625" style="297" bestFit="1" customWidth="1"/>
    <col min="11020" max="11020" width="11.42578125" style="297"/>
    <col min="11021" max="11021" width="11.85546875" style="297" bestFit="1" customWidth="1"/>
    <col min="11022" max="11264" width="11.42578125" style="297"/>
    <col min="11265" max="11265" width="4" style="297" customWidth="1"/>
    <col min="11266" max="11266" width="106.5703125" style="297" customWidth="1"/>
    <col min="11267" max="11274" width="20.7109375" style="297" customWidth="1"/>
    <col min="11275" max="11275" width="13.28515625" style="297" bestFit="1" customWidth="1"/>
    <col min="11276" max="11276" width="11.42578125" style="297"/>
    <col min="11277" max="11277" width="11.85546875" style="297" bestFit="1" customWidth="1"/>
    <col min="11278" max="11520" width="11.42578125" style="297"/>
    <col min="11521" max="11521" width="4" style="297" customWidth="1"/>
    <col min="11522" max="11522" width="106.5703125" style="297" customWidth="1"/>
    <col min="11523" max="11530" width="20.7109375" style="297" customWidth="1"/>
    <col min="11531" max="11531" width="13.28515625" style="297" bestFit="1" customWidth="1"/>
    <col min="11532" max="11532" width="11.42578125" style="297"/>
    <col min="11533" max="11533" width="11.85546875" style="297" bestFit="1" customWidth="1"/>
    <col min="11534" max="11776" width="11.42578125" style="297"/>
    <col min="11777" max="11777" width="4" style="297" customWidth="1"/>
    <col min="11778" max="11778" width="106.5703125" style="297" customWidth="1"/>
    <col min="11779" max="11786" width="20.7109375" style="297" customWidth="1"/>
    <col min="11787" max="11787" width="13.28515625" style="297" bestFit="1" customWidth="1"/>
    <col min="11788" max="11788" width="11.42578125" style="297"/>
    <col min="11789" max="11789" width="11.85546875" style="297" bestFit="1" customWidth="1"/>
    <col min="11790" max="12032" width="11.42578125" style="297"/>
    <col min="12033" max="12033" width="4" style="297" customWidth="1"/>
    <col min="12034" max="12034" width="106.5703125" style="297" customWidth="1"/>
    <col min="12035" max="12042" width="20.7109375" style="297" customWidth="1"/>
    <col min="12043" max="12043" width="13.28515625" style="297" bestFit="1" customWidth="1"/>
    <col min="12044" max="12044" width="11.42578125" style="297"/>
    <col min="12045" max="12045" width="11.85546875" style="297" bestFit="1" customWidth="1"/>
    <col min="12046" max="12288" width="11.42578125" style="297"/>
    <col min="12289" max="12289" width="4" style="297" customWidth="1"/>
    <col min="12290" max="12290" width="106.5703125" style="297" customWidth="1"/>
    <col min="12291" max="12298" width="20.7109375" style="297" customWidth="1"/>
    <col min="12299" max="12299" width="13.28515625" style="297" bestFit="1" customWidth="1"/>
    <col min="12300" max="12300" width="11.42578125" style="297"/>
    <col min="12301" max="12301" width="11.85546875" style="297" bestFit="1" customWidth="1"/>
    <col min="12302" max="12544" width="11.42578125" style="297"/>
    <col min="12545" max="12545" width="4" style="297" customWidth="1"/>
    <col min="12546" max="12546" width="106.5703125" style="297" customWidth="1"/>
    <col min="12547" max="12554" width="20.7109375" style="297" customWidth="1"/>
    <col min="12555" max="12555" width="13.28515625" style="297" bestFit="1" customWidth="1"/>
    <col min="12556" max="12556" width="11.42578125" style="297"/>
    <col min="12557" max="12557" width="11.85546875" style="297" bestFit="1" customWidth="1"/>
    <col min="12558" max="12800" width="11.42578125" style="297"/>
    <col min="12801" max="12801" width="4" style="297" customWidth="1"/>
    <col min="12802" max="12802" width="106.5703125" style="297" customWidth="1"/>
    <col min="12803" max="12810" width="20.7109375" style="297" customWidth="1"/>
    <col min="12811" max="12811" width="13.28515625" style="297" bestFit="1" customWidth="1"/>
    <col min="12812" max="12812" width="11.42578125" style="297"/>
    <col min="12813" max="12813" width="11.85546875" style="297" bestFit="1" customWidth="1"/>
    <col min="12814" max="13056" width="11.42578125" style="297"/>
    <col min="13057" max="13057" width="4" style="297" customWidth="1"/>
    <col min="13058" max="13058" width="106.5703125" style="297" customWidth="1"/>
    <col min="13059" max="13066" width="20.7109375" style="297" customWidth="1"/>
    <col min="13067" max="13067" width="13.28515625" style="297" bestFit="1" customWidth="1"/>
    <col min="13068" max="13068" width="11.42578125" style="297"/>
    <col min="13069" max="13069" width="11.85546875" style="297" bestFit="1" customWidth="1"/>
    <col min="13070" max="13312" width="11.42578125" style="297"/>
    <col min="13313" max="13313" width="4" style="297" customWidth="1"/>
    <col min="13314" max="13314" width="106.5703125" style="297" customWidth="1"/>
    <col min="13315" max="13322" width="20.7109375" style="297" customWidth="1"/>
    <col min="13323" max="13323" width="13.28515625" style="297" bestFit="1" customWidth="1"/>
    <col min="13324" max="13324" width="11.42578125" style="297"/>
    <col min="13325" max="13325" width="11.85546875" style="297" bestFit="1" customWidth="1"/>
    <col min="13326" max="13568" width="11.42578125" style="297"/>
    <col min="13569" max="13569" width="4" style="297" customWidth="1"/>
    <col min="13570" max="13570" width="106.5703125" style="297" customWidth="1"/>
    <col min="13571" max="13578" width="20.7109375" style="297" customWidth="1"/>
    <col min="13579" max="13579" width="13.28515625" style="297" bestFit="1" customWidth="1"/>
    <col min="13580" max="13580" width="11.42578125" style="297"/>
    <col min="13581" max="13581" width="11.85546875" style="297" bestFit="1" customWidth="1"/>
    <col min="13582" max="13824" width="11.42578125" style="297"/>
    <col min="13825" max="13825" width="4" style="297" customWidth="1"/>
    <col min="13826" max="13826" width="106.5703125" style="297" customWidth="1"/>
    <col min="13827" max="13834" width="20.7109375" style="297" customWidth="1"/>
    <col min="13835" max="13835" width="13.28515625" style="297" bestFit="1" customWidth="1"/>
    <col min="13836" max="13836" width="11.42578125" style="297"/>
    <col min="13837" max="13837" width="11.85546875" style="297" bestFit="1" customWidth="1"/>
    <col min="13838" max="14080" width="11.42578125" style="297"/>
    <col min="14081" max="14081" width="4" style="297" customWidth="1"/>
    <col min="14082" max="14082" width="106.5703125" style="297" customWidth="1"/>
    <col min="14083" max="14090" width="20.7109375" style="297" customWidth="1"/>
    <col min="14091" max="14091" width="13.28515625" style="297" bestFit="1" customWidth="1"/>
    <col min="14092" max="14092" width="11.42578125" style="297"/>
    <col min="14093" max="14093" width="11.85546875" style="297" bestFit="1" customWidth="1"/>
    <col min="14094" max="14336" width="11.42578125" style="297"/>
    <col min="14337" max="14337" width="4" style="297" customWidth="1"/>
    <col min="14338" max="14338" width="106.5703125" style="297" customWidth="1"/>
    <col min="14339" max="14346" width="20.7109375" style="297" customWidth="1"/>
    <col min="14347" max="14347" width="13.28515625" style="297" bestFit="1" customWidth="1"/>
    <col min="14348" max="14348" width="11.42578125" style="297"/>
    <col min="14349" max="14349" width="11.85546875" style="297" bestFit="1" customWidth="1"/>
    <col min="14350" max="14592" width="11.42578125" style="297"/>
    <col min="14593" max="14593" width="4" style="297" customWidth="1"/>
    <col min="14594" max="14594" width="106.5703125" style="297" customWidth="1"/>
    <col min="14595" max="14602" width="20.7109375" style="297" customWidth="1"/>
    <col min="14603" max="14603" width="13.28515625" style="297" bestFit="1" customWidth="1"/>
    <col min="14604" max="14604" width="11.42578125" style="297"/>
    <col min="14605" max="14605" width="11.85546875" style="297" bestFit="1" customWidth="1"/>
    <col min="14606" max="14848" width="11.42578125" style="297"/>
    <col min="14849" max="14849" width="4" style="297" customWidth="1"/>
    <col min="14850" max="14850" width="106.5703125" style="297" customWidth="1"/>
    <col min="14851" max="14858" width="20.7109375" style="297" customWidth="1"/>
    <col min="14859" max="14859" width="13.28515625" style="297" bestFit="1" customWidth="1"/>
    <col min="14860" max="14860" width="11.42578125" style="297"/>
    <col min="14861" max="14861" width="11.85546875" style="297" bestFit="1" customWidth="1"/>
    <col min="14862" max="15104" width="11.42578125" style="297"/>
    <col min="15105" max="15105" width="4" style="297" customWidth="1"/>
    <col min="15106" max="15106" width="106.5703125" style="297" customWidth="1"/>
    <col min="15107" max="15114" width="20.7109375" style="297" customWidth="1"/>
    <col min="15115" max="15115" width="13.28515625" style="297" bestFit="1" customWidth="1"/>
    <col min="15116" max="15116" width="11.42578125" style="297"/>
    <col min="15117" max="15117" width="11.85546875" style="297" bestFit="1" customWidth="1"/>
    <col min="15118" max="15360" width="11.42578125" style="297"/>
    <col min="15361" max="15361" width="4" style="297" customWidth="1"/>
    <col min="15362" max="15362" width="106.5703125" style="297" customWidth="1"/>
    <col min="15363" max="15370" width="20.7109375" style="297" customWidth="1"/>
    <col min="15371" max="15371" width="13.28515625" style="297" bestFit="1" customWidth="1"/>
    <col min="15372" max="15372" width="11.42578125" style="297"/>
    <col min="15373" max="15373" width="11.85546875" style="297" bestFit="1" customWidth="1"/>
    <col min="15374" max="15616" width="11.42578125" style="297"/>
    <col min="15617" max="15617" width="4" style="297" customWidth="1"/>
    <col min="15618" max="15618" width="106.5703125" style="297" customWidth="1"/>
    <col min="15619" max="15626" width="20.7109375" style="297" customWidth="1"/>
    <col min="15627" max="15627" width="13.28515625" style="297" bestFit="1" customWidth="1"/>
    <col min="15628" max="15628" width="11.42578125" style="297"/>
    <col min="15629" max="15629" width="11.85546875" style="297" bestFit="1" customWidth="1"/>
    <col min="15630" max="15872" width="11.42578125" style="297"/>
    <col min="15873" max="15873" width="4" style="297" customWidth="1"/>
    <col min="15874" max="15874" width="106.5703125" style="297" customWidth="1"/>
    <col min="15875" max="15882" width="20.7109375" style="297" customWidth="1"/>
    <col min="15883" max="15883" width="13.28515625" style="297" bestFit="1" customWidth="1"/>
    <col min="15884" max="15884" width="11.42578125" style="297"/>
    <col min="15885" max="15885" width="11.85546875" style="297" bestFit="1" customWidth="1"/>
    <col min="15886" max="16128" width="11.42578125" style="297"/>
    <col min="16129" max="16129" width="4" style="297" customWidth="1"/>
    <col min="16130" max="16130" width="106.5703125" style="297" customWidth="1"/>
    <col min="16131" max="16138" width="20.7109375" style="297" customWidth="1"/>
    <col min="16139" max="16139" width="13.28515625" style="297" bestFit="1" customWidth="1"/>
    <col min="16140" max="16140" width="11.42578125" style="297"/>
    <col min="16141" max="16141" width="11.85546875" style="297" bestFit="1" customWidth="1"/>
    <col min="16142" max="16384" width="11.42578125" style="297"/>
  </cols>
  <sheetData>
    <row r="1" spans="1:12" ht="18" customHeight="1" x14ac:dyDescent="0.25">
      <c r="A1" s="560" t="str">
        <f>'RE07'!A1</f>
        <v>INFORME DE TRANSACCIONES ECONÓMICAS 11-2021</v>
      </c>
      <c r="B1" s="561"/>
      <c r="C1" s="561"/>
      <c r="D1" s="561"/>
      <c r="E1" s="561"/>
      <c r="F1" s="561"/>
      <c r="G1" s="561"/>
      <c r="H1" s="561"/>
      <c r="I1" s="561"/>
      <c r="J1" s="562"/>
    </row>
    <row r="2" spans="1:12" ht="18" customHeight="1" x14ac:dyDescent="0.25">
      <c r="A2" s="563" t="str">
        <f>'RE07'!A2</f>
        <v>VERSIÓN ORIGINAL</v>
      </c>
      <c r="B2" s="564"/>
      <c r="C2" s="564"/>
      <c r="D2" s="564"/>
      <c r="E2" s="564"/>
      <c r="F2" s="564"/>
      <c r="G2" s="564"/>
      <c r="H2" s="564"/>
      <c r="I2" s="564"/>
      <c r="J2" s="565"/>
    </row>
    <row r="3" spans="1:12" ht="18" customHeight="1" x14ac:dyDescent="0.25">
      <c r="A3" s="563" t="str">
        <f>'RE07'!A3</f>
        <v>PERIODO DEL 1 AL 30 DE NOVIEMBRE DE 2021</v>
      </c>
      <c r="B3" s="564"/>
      <c r="C3" s="564"/>
      <c r="D3" s="564"/>
      <c r="E3" s="564"/>
      <c r="F3" s="564"/>
      <c r="G3" s="564"/>
      <c r="H3" s="564"/>
      <c r="I3" s="564"/>
      <c r="J3" s="565"/>
    </row>
    <row r="4" spans="1:12" ht="18" customHeight="1" thickBot="1" x14ac:dyDescent="0.3">
      <c r="A4" s="566" t="s">
        <v>314</v>
      </c>
      <c r="B4" s="567"/>
      <c r="C4" s="567"/>
      <c r="D4" s="567"/>
      <c r="E4" s="567"/>
      <c r="F4" s="567"/>
      <c r="G4" s="567"/>
      <c r="H4" s="567"/>
      <c r="I4" s="567"/>
      <c r="J4" s="568"/>
    </row>
    <row r="5" spans="1:12" ht="15" customHeight="1" thickBot="1" x14ac:dyDescent="0.3">
      <c r="A5" s="298"/>
      <c r="B5" s="298"/>
      <c r="C5" s="298"/>
      <c r="D5" s="298"/>
      <c r="E5" s="298"/>
      <c r="F5" s="298"/>
      <c r="G5" s="298"/>
      <c r="H5" s="298"/>
      <c r="I5" s="298"/>
      <c r="J5" s="298"/>
    </row>
    <row r="6" spans="1:12" ht="60" customHeight="1" x14ac:dyDescent="0.25">
      <c r="A6" s="556" t="s">
        <v>41</v>
      </c>
      <c r="B6" s="557"/>
      <c r="C6" s="237" t="s">
        <v>315</v>
      </c>
      <c r="D6" s="238" t="s">
        <v>192</v>
      </c>
      <c r="E6" s="239" t="s">
        <v>193</v>
      </c>
      <c r="F6" s="240" t="s">
        <v>194</v>
      </c>
      <c r="G6" s="241" t="s">
        <v>195</v>
      </c>
      <c r="H6" s="240" t="s">
        <v>196</v>
      </c>
      <c r="I6" s="242" t="s">
        <v>303</v>
      </c>
      <c r="J6" s="242" t="s">
        <v>44</v>
      </c>
    </row>
    <row r="7" spans="1:12" ht="15.75" thickBot="1" x14ac:dyDescent="0.3">
      <c r="A7" s="558"/>
      <c r="B7" s="559"/>
      <c r="C7" s="299" t="s">
        <v>199</v>
      </c>
      <c r="D7" s="300" t="s">
        <v>0</v>
      </c>
      <c r="E7" s="301" t="s">
        <v>0</v>
      </c>
      <c r="F7" s="302" t="s">
        <v>0</v>
      </c>
      <c r="G7" s="303" t="s">
        <v>199</v>
      </c>
      <c r="H7" s="302" t="s">
        <v>0</v>
      </c>
      <c r="I7" s="304" t="s">
        <v>0</v>
      </c>
      <c r="J7" s="304" t="s">
        <v>0</v>
      </c>
    </row>
    <row r="8" spans="1:12" ht="12.75" customHeight="1" thickBot="1" x14ac:dyDescent="0.3"/>
    <row r="9" spans="1:12" ht="17.25" customHeight="1" x14ac:dyDescent="0.25">
      <c r="A9" s="305">
        <v>1</v>
      </c>
      <c r="B9" s="355" t="s">
        <v>274</v>
      </c>
      <c r="C9" s="307">
        <v>119</v>
      </c>
      <c r="D9" s="356">
        <v>-380.6016437842386</v>
      </c>
      <c r="E9" s="357">
        <v>-380.6016437842386</v>
      </c>
      <c r="F9" s="358">
        <v>-380.6016437842386</v>
      </c>
      <c r="G9" s="311">
        <v>0</v>
      </c>
      <c r="H9" s="312">
        <v>0</v>
      </c>
      <c r="I9" s="453">
        <v>-20.803030127602824</v>
      </c>
      <c r="J9" s="359">
        <v>-401.40467391184143</v>
      </c>
      <c r="L9" s="315"/>
    </row>
    <row r="10" spans="1:12" ht="17.25" customHeight="1" x14ac:dyDescent="0.25">
      <c r="A10" s="316">
        <f>A9+1</f>
        <v>2</v>
      </c>
      <c r="B10" s="329" t="s">
        <v>275</v>
      </c>
      <c r="C10" s="317">
        <v>29382.441218504377</v>
      </c>
      <c r="D10" s="360">
        <v>-87249.451879492</v>
      </c>
      <c r="E10" s="361">
        <v>-87249.451879492</v>
      </c>
      <c r="F10" s="362">
        <v>-87249.451879492</v>
      </c>
      <c r="G10" s="321">
        <v>0</v>
      </c>
      <c r="H10" s="322">
        <v>0</v>
      </c>
      <c r="I10" s="454">
        <v>-948.8698412697122</v>
      </c>
      <c r="J10" s="363">
        <v>-88198.321720761713</v>
      </c>
      <c r="L10" s="315"/>
    </row>
    <row r="11" spans="1:12" ht="17.25" customHeight="1" x14ac:dyDescent="0.25">
      <c r="A11" s="316">
        <f t="shared" ref="A11:A46" si="0">A10+1</f>
        <v>3</v>
      </c>
      <c r="B11" s="329" t="s">
        <v>276</v>
      </c>
      <c r="C11" s="317">
        <v>8552.0839802258724</v>
      </c>
      <c r="D11" s="360">
        <v>-26263.128556865719</v>
      </c>
      <c r="E11" s="361">
        <v>-26263.128556865719</v>
      </c>
      <c r="F11" s="362">
        <v>-26263.128556865719</v>
      </c>
      <c r="G11" s="321">
        <v>0</v>
      </c>
      <c r="H11" s="322">
        <v>0</v>
      </c>
      <c r="I11" s="454">
        <v>-1085.0986379459937</v>
      </c>
      <c r="J11" s="363">
        <v>-27348.227194811712</v>
      </c>
      <c r="L11" s="315"/>
    </row>
    <row r="12" spans="1:12" ht="17.25" customHeight="1" x14ac:dyDescent="0.25">
      <c r="A12" s="316">
        <f t="shared" si="0"/>
        <v>4</v>
      </c>
      <c r="B12" s="329" t="s">
        <v>208</v>
      </c>
      <c r="C12" s="317">
        <v>38061.5</v>
      </c>
      <c r="D12" s="360">
        <v>-90415.772765468224</v>
      </c>
      <c r="E12" s="361">
        <v>-90415.772765468224</v>
      </c>
      <c r="F12" s="362">
        <v>-90415.772765468224</v>
      </c>
      <c r="G12" s="321">
        <v>0</v>
      </c>
      <c r="H12" s="322">
        <v>0</v>
      </c>
      <c r="I12" s="454">
        <v>-413.95654064262635</v>
      </c>
      <c r="J12" s="363">
        <v>-90829.72930611085</v>
      </c>
      <c r="L12" s="315"/>
    </row>
    <row r="13" spans="1:12" ht="17.25" customHeight="1" x14ac:dyDescent="0.25">
      <c r="A13" s="316">
        <f t="shared" si="0"/>
        <v>5</v>
      </c>
      <c r="B13" s="329" t="s">
        <v>209</v>
      </c>
      <c r="C13" s="317">
        <v>29035.030397574214</v>
      </c>
      <c r="D13" s="360">
        <v>-99728.634474164239</v>
      </c>
      <c r="E13" s="361">
        <v>-99728.634474164239</v>
      </c>
      <c r="F13" s="362">
        <v>-113765.00449374712</v>
      </c>
      <c r="G13" s="321">
        <v>0</v>
      </c>
      <c r="H13" s="322">
        <v>0</v>
      </c>
      <c r="I13" s="454">
        <v>-1602.4414512690564</v>
      </c>
      <c r="J13" s="363">
        <v>-115367.44594501618</v>
      </c>
      <c r="L13" s="315"/>
    </row>
    <row r="14" spans="1:12" ht="17.25" customHeight="1" x14ac:dyDescent="0.25">
      <c r="A14" s="316">
        <f t="shared" si="0"/>
        <v>6</v>
      </c>
      <c r="B14" s="329" t="s">
        <v>316</v>
      </c>
      <c r="C14" s="317">
        <v>145584.84099547565</v>
      </c>
      <c r="D14" s="360">
        <v>-469693.64629479108</v>
      </c>
      <c r="E14" s="361">
        <v>-469693.64629479108</v>
      </c>
      <c r="F14" s="362">
        <v>-469693.64629479108</v>
      </c>
      <c r="G14" s="321">
        <v>1500</v>
      </c>
      <c r="H14" s="322">
        <v>0</v>
      </c>
      <c r="I14" s="454">
        <v>-1572.2203201161465</v>
      </c>
      <c r="J14" s="363">
        <v>-456784.51915646228</v>
      </c>
      <c r="L14" s="315"/>
    </row>
    <row r="15" spans="1:12" ht="17.25" customHeight="1" x14ac:dyDescent="0.25">
      <c r="A15" s="316">
        <f t="shared" si="0"/>
        <v>7</v>
      </c>
      <c r="B15" s="329" t="s">
        <v>278</v>
      </c>
      <c r="C15" s="317">
        <v>7260.1</v>
      </c>
      <c r="D15" s="360">
        <v>-15470.647379222717</v>
      </c>
      <c r="E15" s="361">
        <v>-15470.647379222717</v>
      </c>
      <c r="F15" s="362">
        <v>-17062.356854609727</v>
      </c>
      <c r="G15" s="321">
        <v>0</v>
      </c>
      <c r="H15" s="322">
        <v>0</v>
      </c>
      <c r="I15" s="454">
        <v>45.680473729651567</v>
      </c>
      <c r="J15" s="363">
        <v>-17016.676380880075</v>
      </c>
      <c r="L15" s="315"/>
    </row>
    <row r="16" spans="1:12" ht="17.25" customHeight="1" x14ac:dyDescent="0.25">
      <c r="A16" s="316">
        <f t="shared" si="0"/>
        <v>8</v>
      </c>
      <c r="B16" s="329" t="s">
        <v>279</v>
      </c>
      <c r="C16" s="317">
        <v>4232.7410758669976</v>
      </c>
      <c r="D16" s="360">
        <v>-13781.148215212308</v>
      </c>
      <c r="E16" s="361">
        <v>-13781.148215212308</v>
      </c>
      <c r="F16" s="362">
        <v>-13781.148215212308</v>
      </c>
      <c r="G16" s="321">
        <v>0</v>
      </c>
      <c r="H16" s="322">
        <v>0</v>
      </c>
      <c r="I16" s="454">
        <v>3441.9042880271263</v>
      </c>
      <c r="J16" s="363">
        <v>-10339.243927185182</v>
      </c>
      <c r="L16" s="315"/>
    </row>
    <row r="17" spans="1:12" ht="17.25" customHeight="1" x14ac:dyDescent="0.25">
      <c r="A17" s="316">
        <f t="shared" si="0"/>
        <v>9</v>
      </c>
      <c r="B17" s="329" t="s">
        <v>304</v>
      </c>
      <c r="C17" s="317">
        <v>34620.790800831179</v>
      </c>
      <c r="D17" s="360">
        <v>-107495.08634426905</v>
      </c>
      <c r="E17" s="361">
        <v>-107495.08634426905</v>
      </c>
      <c r="F17" s="362">
        <v>-110305.20026910718</v>
      </c>
      <c r="G17" s="321">
        <v>0</v>
      </c>
      <c r="H17" s="322">
        <v>0</v>
      </c>
      <c r="I17" s="454">
        <v>-4527.0441423956217</v>
      </c>
      <c r="J17" s="363">
        <v>-114832.2444115028</v>
      </c>
      <c r="L17" s="315"/>
    </row>
    <row r="18" spans="1:12" ht="17.25" customHeight="1" x14ac:dyDescent="0.25">
      <c r="A18" s="316">
        <f t="shared" si="0"/>
        <v>10</v>
      </c>
      <c r="B18" s="329" t="s">
        <v>212</v>
      </c>
      <c r="C18" s="317">
        <v>7047.9992842163711</v>
      </c>
      <c r="D18" s="360">
        <v>-16273.189017633864</v>
      </c>
      <c r="E18" s="361">
        <v>-16273.189017633864</v>
      </c>
      <c r="F18" s="362">
        <v>-16273.189017633864</v>
      </c>
      <c r="G18" s="321">
        <v>0</v>
      </c>
      <c r="H18" s="322">
        <v>0</v>
      </c>
      <c r="I18" s="454">
        <v>-2803.3974780245298</v>
      </c>
      <c r="J18" s="363">
        <v>-19076.586495658394</v>
      </c>
      <c r="L18" s="315"/>
    </row>
    <row r="19" spans="1:12" ht="17.25" customHeight="1" x14ac:dyDescent="0.25">
      <c r="A19" s="316">
        <f t="shared" si="0"/>
        <v>11</v>
      </c>
      <c r="B19" s="329" t="s">
        <v>213</v>
      </c>
      <c r="C19" s="317">
        <v>0</v>
      </c>
      <c r="D19" s="360">
        <v>0</v>
      </c>
      <c r="E19" s="361">
        <v>0</v>
      </c>
      <c r="F19" s="362">
        <v>0</v>
      </c>
      <c r="G19" s="321">
        <v>0</v>
      </c>
      <c r="H19" s="322">
        <v>0</v>
      </c>
      <c r="I19" s="454">
        <v>0</v>
      </c>
      <c r="J19" s="363">
        <v>0</v>
      </c>
      <c r="L19" s="315"/>
    </row>
    <row r="20" spans="1:12" ht="17.25" customHeight="1" x14ac:dyDescent="0.25">
      <c r="A20" s="316">
        <f t="shared" si="0"/>
        <v>12</v>
      </c>
      <c r="B20" s="329" t="s">
        <v>218</v>
      </c>
      <c r="C20" s="317">
        <v>1346.4287526638079</v>
      </c>
      <c r="D20" s="360">
        <v>-4276.1795160611618</v>
      </c>
      <c r="E20" s="361">
        <v>-4276.1795160611618</v>
      </c>
      <c r="F20" s="362">
        <v>-4276.1795160611618</v>
      </c>
      <c r="G20" s="321">
        <v>0</v>
      </c>
      <c r="H20" s="322">
        <v>0</v>
      </c>
      <c r="I20" s="454">
        <v>-326.92432128253495</v>
      </c>
      <c r="J20" s="363">
        <v>-4603.1038373436968</v>
      </c>
      <c r="L20" s="315"/>
    </row>
    <row r="21" spans="1:12" ht="17.25" customHeight="1" x14ac:dyDescent="0.25">
      <c r="A21" s="316">
        <f t="shared" si="0"/>
        <v>13</v>
      </c>
      <c r="B21" s="329" t="s">
        <v>280</v>
      </c>
      <c r="C21" s="317">
        <v>19785.930942816743</v>
      </c>
      <c r="D21" s="360">
        <v>-43722.974763630882</v>
      </c>
      <c r="E21" s="361">
        <v>-43722.974763630882</v>
      </c>
      <c r="F21" s="362">
        <v>-43722.974763630882</v>
      </c>
      <c r="G21" s="321">
        <v>0</v>
      </c>
      <c r="H21" s="322">
        <v>0</v>
      </c>
      <c r="I21" s="454">
        <v>-1670.2089233007864</v>
      </c>
      <c r="J21" s="363">
        <v>-45393.183686931668</v>
      </c>
      <c r="L21" s="315"/>
    </row>
    <row r="22" spans="1:12" ht="17.25" customHeight="1" x14ac:dyDescent="0.25">
      <c r="A22" s="316">
        <f t="shared" si="0"/>
        <v>14</v>
      </c>
      <c r="B22" s="329" t="s">
        <v>281</v>
      </c>
      <c r="C22" s="317">
        <v>5933.0088838610027</v>
      </c>
      <c r="D22" s="360">
        <v>-18284.97647003736</v>
      </c>
      <c r="E22" s="361">
        <v>-18284.97647003736</v>
      </c>
      <c r="F22" s="362">
        <v>-18284.97647003736</v>
      </c>
      <c r="G22" s="321">
        <v>0</v>
      </c>
      <c r="H22" s="322">
        <v>0</v>
      </c>
      <c r="I22" s="454">
        <v>-389.18189583743879</v>
      </c>
      <c r="J22" s="363">
        <v>-18674.158365874799</v>
      </c>
      <c r="L22" s="315"/>
    </row>
    <row r="23" spans="1:12" ht="17.25" customHeight="1" x14ac:dyDescent="0.25">
      <c r="A23" s="316">
        <f t="shared" si="0"/>
        <v>15</v>
      </c>
      <c r="B23" s="329" t="s">
        <v>220</v>
      </c>
      <c r="C23" s="317">
        <v>0</v>
      </c>
      <c r="D23" s="360">
        <v>0</v>
      </c>
      <c r="E23" s="361">
        <v>0</v>
      </c>
      <c r="F23" s="362">
        <v>0</v>
      </c>
      <c r="G23" s="321">
        <v>0</v>
      </c>
      <c r="H23" s="322">
        <v>0</v>
      </c>
      <c r="I23" s="454">
        <v>0</v>
      </c>
      <c r="J23" s="363">
        <v>0</v>
      </c>
      <c r="L23" s="315"/>
    </row>
    <row r="24" spans="1:12" ht="17.25" customHeight="1" x14ac:dyDescent="0.25">
      <c r="A24" s="316">
        <f t="shared" si="0"/>
        <v>16</v>
      </c>
      <c r="B24" s="329" t="s">
        <v>282</v>
      </c>
      <c r="C24" s="317">
        <v>377854</v>
      </c>
      <c r="D24" s="360">
        <v>-806633.87167764257</v>
      </c>
      <c r="E24" s="361">
        <v>-806633.87167764257</v>
      </c>
      <c r="F24" s="362">
        <v>-571808.44734829653</v>
      </c>
      <c r="G24" s="321">
        <v>0</v>
      </c>
      <c r="H24" s="322">
        <v>0</v>
      </c>
      <c r="I24" s="454">
        <v>3832.1930028271163</v>
      </c>
      <c r="J24" s="363">
        <v>-567976.25434546941</v>
      </c>
      <c r="L24" s="315"/>
    </row>
    <row r="25" spans="1:12" ht="17.25" customHeight="1" x14ac:dyDescent="0.25">
      <c r="A25" s="316">
        <f t="shared" si="0"/>
        <v>17</v>
      </c>
      <c r="B25" s="329" t="s">
        <v>283</v>
      </c>
      <c r="C25" s="317">
        <v>289918</v>
      </c>
      <c r="D25" s="360">
        <v>-638541.85210796457</v>
      </c>
      <c r="E25" s="361">
        <v>-638541.85210796457</v>
      </c>
      <c r="F25" s="362">
        <v>-440317.64150456362</v>
      </c>
      <c r="G25" s="321">
        <v>0</v>
      </c>
      <c r="H25" s="322">
        <v>0</v>
      </c>
      <c r="I25" s="454">
        <v>1790.1487421581405</v>
      </c>
      <c r="J25" s="363">
        <v>-438527.49276240548</v>
      </c>
      <c r="L25" s="315"/>
    </row>
    <row r="26" spans="1:12" ht="17.25" customHeight="1" x14ac:dyDescent="0.25">
      <c r="A26" s="316">
        <f t="shared" si="0"/>
        <v>18</v>
      </c>
      <c r="B26" s="329" t="s">
        <v>284</v>
      </c>
      <c r="C26" s="317">
        <v>6997.5</v>
      </c>
      <c r="D26" s="360">
        <v>-20594.348433569819</v>
      </c>
      <c r="E26" s="361">
        <v>-20594.348433569819</v>
      </c>
      <c r="F26" s="362">
        <v>-20594.348433569819</v>
      </c>
      <c r="G26" s="321">
        <v>0</v>
      </c>
      <c r="H26" s="322">
        <v>0</v>
      </c>
      <c r="I26" s="454">
        <v>1161.736830675829</v>
      </c>
      <c r="J26" s="363">
        <v>-19432.61160289399</v>
      </c>
      <c r="L26" s="315"/>
    </row>
    <row r="27" spans="1:12" ht="17.25" customHeight="1" x14ac:dyDescent="0.25">
      <c r="A27" s="316">
        <f t="shared" si="0"/>
        <v>19</v>
      </c>
      <c r="B27" s="329" t="s">
        <v>222</v>
      </c>
      <c r="C27" s="317">
        <v>0</v>
      </c>
      <c r="D27" s="360">
        <v>0</v>
      </c>
      <c r="E27" s="361">
        <v>0</v>
      </c>
      <c r="F27" s="362">
        <v>-24570.353734814442</v>
      </c>
      <c r="G27" s="321">
        <v>0</v>
      </c>
      <c r="H27" s="322">
        <v>0</v>
      </c>
      <c r="I27" s="454">
        <v>0</v>
      </c>
      <c r="J27" s="363">
        <v>-24570.353734814442</v>
      </c>
      <c r="L27" s="315"/>
    </row>
    <row r="28" spans="1:12" ht="17.25" customHeight="1" x14ac:dyDescent="0.25">
      <c r="A28" s="316">
        <f t="shared" si="0"/>
        <v>20</v>
      </c>
      <c r="B28" s="329" t="s">
        <v>286</v>
      </c>
      <c r="C28" s="317">
        <v>144358</v>
      </c>
      <c r="D28" s="360">
        <v>-300247.11995649594</v>
      </c>
      <c r="E28" s="361">
        <v>-300247.11995649594</v>
      </c>
      <c r="F28" s="362">
        <v>-300247.11995649594</v>
      </c>
      <c r="G28" s="321">
        <v>0</v>
      </c>
      <c r="H28" s="322">
        <v>0</v>
      </c>
      <c r="I28" s="454">
        <v>25.876524620569967</v>
      </c>
      <c r="J28" s="363">
        <v>-300221.24343187537</v>
      </c>
      <c r="L28" s="315"/>
    </row>
    <row r="29" spans="1:12" ht="17.25" customHeight="1" x14ac:dyDescent="0.25">
      <c r="A29" s="316">
        <f t="shared" si="0"/>
        <v>21</v>
      </c>
      <c r="B29" s="329" t="s">
        <v>317</v>
      </c>
      <c r="C29" s="317">
        <v>647761</v>
      </c>
      <c r="D29" s="360">
        <v>-2072207.9804424853</v>
      </c>
      <c r="E29" s="361">
        <v>-2072207.9804424853</v>
      </c>
      <c r="F29" s="362">
        <v>-2072207.9804424853</v>
      </c>
      <c r="G29" s="321">
        <v>0</v>
      </c>
      <c r="H29" s="322">
        <v>0</v>
      </c>
      <c r="I29" s="454">
        <v>8209.7283441682812</v>
      </c>
      <c r="J29" s="363">
        <v>-2063998.252098317</v>
      </c>
      <c r="L29" s="315"/>
    </row>
    <row r="30" spans="1:12" ht="17.25" customHeight="1" x14ac:dyDescent="0.25">
      <c r="A30" s="316">
        <f t="shared" si="0"/>
        <v>22</v>
      </c>
      <c r="B30" s="329" t="s">
        <v>288</v>
      </c>
      <c r="C30" s="317">
        <v>1736</v>
      </c>
      <c r="D30" s="360">
        <v>-3802.4896404834258</v>
      </c>
      <c r="E30" s="361">
        <v>-3802.4896404834258</v>
      </c>
      <c r="F30" s="362">
        <v>-3802.4896404834258</v>
      </c>
      <c r="G30" s="321">
        <v>0</v>
      </c>
      <c r="H30" s="322">
        <v>0</v>
      </c>
      <c r="I30" s="454">
        <v>-48.630154522510111</v>
      </c>
      <c r="J30" s="363">
        <v>-3851.1197950059359</v>
      </c>
      <c r="L30" s="315"/>
    </row>
    <row r="31" spans="1:12" ht="17.25" customHeight="1" x14ac:dyDescent="0.25">
      <c r="A31" s="316">
        <f t="shared" si="0"/>
        <v>23</v>
      </c>
      <c r="B31" s="329" t="s">
        <v>318</v>
      </c>
      <c r="C31" s="317">
        <v>9306.4751290000004</v>
      </c>
      <c r="D31" s="360">
        <v>-26386.336069065175</v>
      </c>
      <c r="E31" s="361">
        <v>-26386.336069065175</v>
      </c>
      <c r="F31" s="362">
        <v>-26386.336069065175</v>
      </c>
      <c r="G31" s="321">
        <v>0</v>
      </c>
      <c r="H31" s="322">
        <v>0</v>
      </c>
      <c r="I31" s="454">
        <v>-440.50926320177132</v>
      </c>
      <c r="J31" s="363">
        <v>-26826.845332266945</v>
      </c>
      <c r="L31" s="315"/>
    </row>
    <row r="32" spans="1:12" ht="17.25" customHeight="1" x14ac:dyDescent="0.25">
      <c r="A32" s="316">
        <f t="shared" si="0"/>
        <v>24</v>
      </c>
      <c r="B32" s="329" t="s">
        <v>289</v>
      </c>
      <c r="C32" s="317">
        <v>176.300107019064</v>
      </c>
      <c r="D32" s="360">
        <v>-333.68011523123482</v>
      </c>
      <c r="E32" s="361">
        <v>-333.68011523123482</v>
      </c>
      <c r="F32" s="362">
        <v>-333.68011523123482</v>
      </c>
      <c r="G32" s="321">
        <v>0</v>
      </c>
      <c r="H32" s="322">
        <v>0</v>
      </c>
      <c r="I32" s="454">
        <v>-36.644461375603669</v>
      </c>
      <c r="J32" s="363">
        <v>-370.32457660683849</v>
      </c>
      <c r="L32" s="315"/>
    </row>
    <row r="33" spans="1:12" ht="17.25" customHeight="1" x14ac:dyDescent="0.25">
      <c r="A33" s="316">
        <f t="shared" si="0"/>
        <v>25</v>
      </c>
      <c r="B33" s="329" t="s">
        <v>290</v>
      </c>
      <c r="C33" s="317">
        <v>153</v>
      </c>
      <c r="D33" s="360">
        <v>-335.12725518085506</v>
      </c>
      <c r="E33" s="361">
        <v>-335.12725518085506</v>
      </c>
      <c r="F33" s="362">
        <v>-335.12725518085506</v>
      </c>
      <c r="G33" s="321">
        <v>0</v>
      </c>
      <c r="H33" s="322">
        <v>0</v>
      </c>
      <c r="I33" s="454">
        <v>-104.1467820374985</v>
      </c>
      <c r="J33" s="363">
        <v>-439.27403721835356</v>
      </c>
      <c r="L33" s="315"/>
    </row>
    <row r="34" spans="1:12" ht="17.25" customHeight="1" x14ac:dyDescent="0.25">
      <c r="A34" s="316">
        <f t="shared" si="0"/>
        <v>26</v>
      </c>
      <c r="B34" s="329" t="s">
        <v>292</v>
      </c>
      <c r="C34" s="317">
        <v>2334.9978696000003</v>
      </c>
      <c r="D34" s="360">
        <v>-5272.2612116908385</v>
      </c>
      <c r="E34" s="361">
        <v>-5272.2612116908385</v>
      </c>
      <c r="F34" s="362">
        <v>-5272.2612116908385</v>
      </c>
      <c r="G34" s="321">
        <v>0</v>
      </c>
      <c r="H34" s="322">
        <v>0</v>
      </c>
      <c r="I34" s="454">
        <v>0</v>
      </c>
      <c r="J34" s="363">
        <v>-5272.2612116908385</v>
      </c>
      <c r="L34" s="315"/>
    </row>
    <row r="35" spans="1:12" ht="17.25" customHeight="1" x14ac:dyDescent="0.25">
      <c r="A35" s="316">
        <f t="shared" si="0"/>
        <v>27</v>
      </c>
      <c r="B35" s="329" t="s">
        <v>291</v>
      </c>
      <c r="C35" s="317">
        <v>943.80641046348796</v>
      </c>
      <c r="D35" s="360">
        <v>-3018.6073213151712</v>
      </c>
      <c r="E35" s="361">
        <v>-3018.6073213151712</v>
      </c>
      <c r="F35" s="362">
        <v>-3145.1860128460489</v>
      </c>
      <c r="G35" s="321">
        <v>0</v>
      </c>
      <c r="H35" s="322">
        <v>0</v>
      </c>
      <c r="I35" s="454">
        <v>15.070357495168082</v>
      </c>
      <c r="J35" s="363">
        <v>-3130.1156553508808</v>
      </c>
      <c r="L35" s="315"/>
    </row>
    <row r="36" spans="1:12" ht="17.25" customHeight="1" x14ac:dyDescent="0.25">
      <c r="A36" s="316">
        <f t="shared" si="0"/>
        <v>28</v>
      </c>
      <c r="B36" s="329" t="s">
        <v>293</v>
      </c>
      <c r="C36" s="317">
        <v>236.98643799999999</v>
      </c>
      <c r="D36" s="360">
        <v>-874.6874119667084</v>
      </c>
      <c r="E36" s="361">
        <v>-874.6874119667084</v>
      </c>
      <c r="F36" s="362">
        <v>-957.42298448471638</v>
      </c>
      <c r="G36" s="321">
        <v>0</v>
      </c>
      <c r="H36" s="322">
        <v>0</v>
      </c>
      <c r="I36" s="454">
        <v>198.45278874086353</v>
      </c>
      <c r="J36" s="363">
        <v>-758.97019574385286</v>
      </c>
      <c r="L36" s="315"/>
    </row>
    <row r="37" spans="1:12" ht="17.25" customHeight="1" x14ac:dyDescent="0.25">
      <c r="A37" s="316">
        <f t="shared" si="0"/>
        <v>29</v>
      </c>
      <c r="B37" s="329" t="s">
        <v>294</v>
      </c>
      <c r="C37" s="317">
        <v>0</v>
      </c>
      <c r="D37" s="360">
        <v>0</v>
      </c>
      <c r="E37" s="361">
        <v>0</v>
      </c>
      <c r="F37" s="362">
        <v>-6252.1769749602399</v>
      </c>
      <c r="G37" s="321">
        <v>0</v>
      </c>
      <c r="H37" s="322">
        <v>0</v>
      </c>
      <c r="I37" s="454">
        <v>0</v>
      </c>
      <c r="J37" s="363">
        <v>-6252.1769749602399</v>
      </c>
      <c r="L37" s="315"/>
    </row>
    <row r="38" spans="1:12" ht="17.25" customHeight="1" x14ac:dyDescent="0.25">
      <c r="A38" s="316">
        <f t="shared" si="0"/>
        <v>30</v>
      </c>
      <c r="B38" s="329" t="s">
        <v>295</v>
      </c>
      <c r="C38" s="317">
        <v>134</v>
      </c>
      <c r="D38" s="360">
        <v>-428.57664089989936</v>
      </c>
      <c r="E38" s="361">
        <v>-428.57664089989936</v>
      </c>
      <c r="F38" s="362">
        <v>-428.57664089989936</v>
      </c>
      <c r="G38" s="321">
        <v>0</v>
      </c>
      <c r="H38" s="322">
        <v>0</v>
      </c>
      <c r="I38" s="454">
        <v>-20.806174039807843</v>
      </c>
      <c r="J38" s="363">
        <v>-449.3828149397072</v>
      </c>
      <c r="L38" s="315"/>
    </row>
    <row r="39" spans="1:12" ht="17.25" customHeight="1" x14ac:dyDescent="0.25">
      <c r="A39" s="316">
        <f t="shared" si="0"/>
        <v>31</v>
      </c>
      <c r="B39" s="329" t="s">
        <v>248</v>
      </c>
      <c r="C39" s="317">
        <v>1259</v>
      </c>
      <c r="D39" s="360">
        <v>-4026.7014245744272</v>
      </c>
      <c r="E39" s="361">
        <v>-4026.7014245744272</v>
      </c>
      <c r="F39" s="362">
        <v>-4026.7014245744272</v>
      </c>
      <c r="G39" s="321">
        <v>0</v>
      </c>
      <c r="H39" s="322">
        <v>0</v>
      </c>
      <c r="I39" s="454">
        <v>79.744859940436072</v>
      </c>
      <c r="J39" s="363">
        <v>-3946.9565646339911</v>
      </c>
      <c r="L39" s="315"/>
    </row>
    <row r="40" spans="1:12" ht="17.25" customHeight="1" x14ac:dyDescent="0.25">
      <c r="A40" s="316">
        <f t="shared" si="0"/>
        <v>32</v>
      </c>
      <c r="B40" s="329" t="s">
        <v>311</v>
      </c>
      <c r="C40" s="317">
        <v>49889.937110897692</v>
      </c>
      <c r="D40" s="360">
        <v>-154874.42672226796</v>
      </c>
      <c r="E40" s="361">
        <v>-154874.42672226796</v>
      </c>
      <c r="F40" s="362">
        <v>-154874.42672226796</v>
      </c>
      <c r="G40" s="321">
        <v>0</v>
      </c>
      <c r="H40" s="322">
        <v>0</v>
      </c>
      <c r="I40" s="454">
        <v>-2211.6821800640319</v>
      </c>
      <c r="J40" s="363">
        <v>-157086.10890233199</v>
      </c>
      <c r="L40" s="315"/>
    </row>
    <row r="41" spans="1:12" ht="17.25" customHeight="1" x14ac:dyDescent="0.25">
      <c r="A41" s="316">
        <f t="shared" si="0"/>
        <v>33</v>
      </c>
      <c r="B41" s="329" t="s">
        <v>253</v>
      </c>
      <c r="C41" s="317">
        <v>14880.779028850082</v>
      </c>
      <c r="D41" s="360">
        <v>-44551.948742270033</v>
      </c>
      <c r="E41" s="361">
        <v>-44551.948742270033</v>
      </c>
      <c r="F41" s="362">
        <v>-38564.097077260427</v>
      </c>
      <c r="G41" s="321">
        <v>0</v>
      </c>
      <c r="H41" s="322">
        <v>0</v>
      </c>
      <c r="I41" s="454">
        <v>-1420.5737393564486</v>
      </c>
      <c r="J41" s="363">
        <v>-39984.670816616876</v>
      </c>
      <c r="L41" s="315"/>
    </row>
    <row r="42" spans="1:12" ht="17.25" customHeight="1" x14ac:dyDescent="0.25">
      <c r="A42" s="316">
        <f t="shared" si="0"/>
        <v>34</v>
      </c>
      <c r="B42" s="329" t="s">
        <v>320</v>
      </c>
      <c r="C42" s="317">
        <v>152.10704735977799</v>
      </c>
      <c r="D42" s="360">
        <v>-287.89033624923024</v>
      </c>
      <c r="E42" s="361">
        <v>-287.89033624923024</v>
      </c>
      <c r="F42" s="362">
        <v>-348.5285027109245</v>
      </c>
      <c r="G42" s="321">
        <v>0</v>
      </c>
      <c r="H42" s="322">
        <v>0</v>
      </c>
      <c r="I42" s="454">
        <v>-169.02262089078619</v>
      </c>
      <c r="J42" s="363">
        <v>-517.55112360171074</v>
      </c>
      <c r="L42" s="315"/>
    </row>
    <row r="43" spans="1:12" ht="17.25" customHeight="1" x14ac:dyDescent="0.25">
      <c r="A43" s="316">
        <f t="shared" si="0"/>
        <v>35</v>
      </c>
      <c r="B43" s="329" t="s">
        <v>321</v>
      </c>
      <c r="C43" s="317">
        <v>20</v>
      </c>
      <c r="D43" s="360">
        <v>-63.96666282088043</v>
      </c>
      <c r="E43" s="361">
        <v>-63.96666282088043</v>
      </c>
      <c r="F43" s="362">
        <v>-63.96666282088043</v>
      </c>
      <c r="G43" s="321">
        <v>0</v>
      </c>
      <c r="H43" s="322">
        <v>0</v>
      </c>
      <c r="I43" s="454">
        <v>0.25348016765963877</v>
      </c>
      <c r="J43" s="363">
        <v>-63.713182653220791</v>
      </c>
      <c r="L43" s="315"/>
    </row>
    <row r="44" spans="1:12" ht="18" customHeight="1" x14ac:dyDescent="0.25">
      <c r="A44" s="316">
        <f t="shared" si="0"/>
        <v>36</v>
      </c>
      <c r="B44" s="329" t="s">
        <v>296</v>
      </c>
      <c r="C44" s="317">
        <v>16167.8</v>
      </c>
      <c r="D44" s="360">
        <v>-32600.506773273941</v>
      </c>
      <c r="E44" s="361">
        <v>-32600.506773273941</v>
      </c>
      <c r="F44" s="362">
        <v>-32600.506773273941</v>
      </c>
      <c r="G44" s="321">
        <v>0</v>
      </c>
      <c r="H44" s="322">
        <v>0</v>
      </c>
      <c r="I44" s="454">
        <v>-118.16160799643694</v>
      </c>
      <c r="J44" s="363">
        <v>-32718.668381270378</v>
      </c>
      <c r="L44" s="315"/>
    </row>
    <row r="45" spans="1:12" ht="18" customHeight="1" x14ac:dyDescent="0.25">
      <c r="A45" s="316">
        <f t="shared" si="0"/>
        <v>37</v>
      </c>
      <c r="B45" s="329" t="s">
        <v>266</v>
      </c>
      <c r="C45" s="317">
        <v>7988.2331387733566</v>
      </c>
      <c r="D45" s="360">
        <v>-23789.347641846169</v>
      </c>
      <c r="E45" s="361">
        <v>-23789.347641846169</v>
      </c>
      <c r="F45" s="362">
        <v>-23789.347641846169</v>
      </c>
      <c r="G45" s="321">
        <v>0</v>
      </c>
      <c r="H45" s="322">
        <v>0</v>
      </c>
      <c r="I45" s="454">
        <v>-1702.6305744642195</v>
      </c>
      <c r="J45" s="363">
        <v>-25491.978216310388</v>
      </c>
      <c r="L45" s="315"/>
    </row>
    <row r="46" spans="1:12" ht="18" customHeight="1" thickBot="1" x14ac:dyDescent="0.3">
      <c r="A46" s="340">
        <f t="shared" si="0"/>
        <v>38</v>
      </c>
      <c r="B46" s="364" t="s">
        <v>297</v>
      </c>
      <c r="C46" s="342">
        <v>221.225472</v>
      </c>
      <c r="D46" s="365">
        <v>-707.55275874070628</v>
      </c>
      <c r="E46" s="366">
        <v>-707.55275874070628</v>
      </c>
      <c r="F46" s="367">
        <v>-707.55275874070628</v>
      </c>
      <c r="G46" s="346">
        <v>0</v>
      </c>
      <c r="H46" s="347">
        <v>0</v>
      </c>
      <c r="I46" s="455">
        <v>0</v>
      </c>
      <c r="J46" s="368">
        <v>-707.55275874070628</v>
      </c>
      <c r="L46" s="315"/>
    </row>
    <row r="47" spans="1:12" s="180" customFormat="1" ht="18.600000000000001" customHeight="1" thickBot="1" x14ac:dyDescent="0.25"/>
    <row r="48" spans="1:12" ht="15.75" thickBot="1" x14ac:dyDescent="0.3">
      <c r="B48" s="351" t="s">
        <v>13</v>
      </c>
      <c r="D48" s="352">
        <f t="shared" ref="D48:J48" si="1">SUM(D9:D46)</f>
        <v>-5132614.7166666677</v>
      </c>
      <c r="E48" s="352">
        <f t="shared" si="1"/>
        <v>-5132614.7166666677</v>
      </c>
      <c r="F48" s="352">
        <f t="shared" si="1"/>
        <v>-4743107.9066290045</v>
      </c>
      <c r="G48" s="352">
        <f t="shared" si="1"/>
        <v>1500</v>
      </c>
      <c r="H48" s="352">
        <f t="shared" si="1"/>
        <v>0</v>
      </c>
      <c r="I48" s="352">
        <f t="shared" si="1"/>
        <v>-2832.1644476103215</v>
      </c>
      <c r="J48" s="452">
        <f t="shared" si="1"/>
        <v>-4731458.7236181693</v>
      </c>
    </row>
    <row r="50" spans="1:10" x14ac:dyDescent="0.25">
      <c r="A50" s="353" t="str">
        <f>'RE07'!A63</f>
        <v>** LOS AJUSTES CORRESPONDEN AL PEAJE DEL MES DE OCTUBRE 2021, CONSIDERANDO LOS VALORES DEL SISTEMA DE MEDICIÓN  OFICIAL DE DICHO MES.</v>
      </c>
    </row>
    <row r="51" spans="1:10" x14ac:dyDescent="0.25">
      <c r="J51" s="315"/>
    </row>
  </sheetData>
  <mergeCells count="5">
    <mergeCell ref="A1:J1"/>
    <mergeCell ref="A2:J2"/>
    <mergeCell ref="A3:J3"/>
    <mergeCell ref="A4:J4"/>
    <mergeCell ref="A6:B7"/>
  </mergeCells>
  <printOptions horizontalCentered="1"/>
  <pageMargins left="0.39370078740157483" right="0.39370078740157483" top="0.39370078740157483" bottom="0.39370078740157483" header="0" footer="0"/>
  <pageSetup paperSize="9" scale="53" orientation="landscape" r:id="rId1"/>
  <headerFooter alignWithMargins="0">
    <oddFooter>&amp;L&amp;F&amp;R&amp;D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Caratula</vt:lpstr>
      <vt:lpstr>RE01</vt:lpstr>
      <vt:lpstr>RE02</vt:lpstr>
      <vt:lpstr>RE03</vt:lpstr>
      <vt:lpstr>RE04</vt:lpstr>
      <vt:lpstr>RE05</vt:lpstr>
      <vt:lpstr>RE06</vt:lpstr>
      <vt:lpstr>RE07</vt:lpstr>
      <vt:lpstr>RE08</vt:lpstr>
      <vt:lpstr>RE09</vt:lpstr>
      <vt:lpstr>RE10</vt:lpstr>
    </vt:vector>
  </TitlesOfParts>
  <Company>AMM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cdepaz</dc:creator>
  <cp:lastModifiedBy>Mauricio Yanes</cp:lastModifiedBy>
  <cp:lastPrinted>2017-03-15T22:08:49Z</cp:lastPrinted>
  <dcterms:created xsi:type="dcterms:W3CDTF">2008-04-09T14:40:46Z</dcterms:created>
  <dcterms:modified xsi:type="dcterms:W3CDTF">2021-12-15T18:01:28Z</dcterms:modified>
</cp:coreProperties>
</file>