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https://amm365-my.sharepoint.com/personal/mauricio_yanes_amm_org_gt/Documents/ARCHIVOS PARA LIQUIDACIONES/2021/08 AGOSTO/Archivos ITE 08-2021 VO/"/>
    </mc:Choice>
  </mc:AlternateContent>
  <xr:revisionPtr revIDLastSave="25" documentId="8_{DE01B9D4-BF07-4FB1-8D7F-94962113084F}" xr6:coauthVersionLast="47" xr6:coauthVersionMax="47" xr10:uidLastSave="{35CF3DC8-D86A-4D9E-99CB-0AC573F97D5C}"/>
  <bookViews>
    <workbookView xWindow="-120" yWindow="-120" windowWidth="20730" windowHeight="11160" xr2:uid="{00000000-000D-0000-FFFF-FFFF00000000}"/>
  </bookViews>
  <sheets>
    <sheet name="Caratula" sheetId="11" r:id="rId1"/>
    <sheet name="RE01" sheetId="252" r:id="rId2"/>
    <sheet name="RE02" sheetId="253" r:id="rId3"/>
    <sheet name="RE03" sheetId="328" r:id="rId4"/>
    <sheet name="RE04" sheetId="329" r:id="rId5"/>
    <sheet name="RE05" sheetId="323" r:id="rId6"/>
    <sheet name="RE06" sheetId="324" r:id="rId7"/>
    <sheet name="RE07" sheetId="325" r:id="rId8"/>
    <sheet name="RE08" sheetId="326" r:id="rId9"/>
    <sheet name="RE09" sheetId="327" r:id="rId10"/>
    <sheet name="RE10" sheetId="128" r:id="rId11"/>
  </sheets>
  <definedNames>
    <definedName name="_Fill" localSheetId="0" hidden="1">#REF!</definedName>
    <definedName name="_Fill" localSheetId="3" hidden="1">#REF!</definedName>
    <definedName name="_Fill" localSheetId="4" hidden="1">#REF!</definedName>
    <definedName name="_Fill" hidden="1">#REF!</definedName>
    <definedName name="_Fill1" localSheetId="3" hidden="1">#REF!</definedName>
    <definedName name="_Fill1" localSheetId="4" hidden="1">#REF!</definedName>
    <definedName name="_Fill1" hidden="1">#REF!</definedName>
    <definedName name="_xlnm._FilterDatabase" localSheetId="3" hidden="1">'RE03'!$A$10:$F$10</definedName>
    <definedName name="_xlnm._FilterDatabase" localSheetId="4" hidden="1">'RE04'!$C$9:$L$9</definedName>
    <definedName name="_xlnm._FilterDatabase" localSheetId="5" hidden="1">'RE05'!$A$6:$K$58</definedName>
    <definedName name="as" localSheetId="3" hidden="1">#REF!</definedName>
    <definedName name="as" localSheetId="4" hidden="1">#REF!</definedName>
    <definedName name="as" hidden="1">#REF!</definedName>
    <definedName name="asd" localSheetId="3" hidden="1">#REF!</definedName>
    <definedName name="asd" localSheetId="4" hidden="1">#REF!</definedName>
    <definedName name="asd" hidden="1">#REF!</definedName>
    <definedName name="asdf" localSheetId="3" hidden="1">#REF!</definedName>
    <definedName name="asdf" localSheetId="4" hidden="1">#REF!</definedName>
    <definedName name="asdf" hidden="1">#REF!</definedName>
    <definedName name="SAD" localSheetId="3" hidden="1">#REF!</definedName>
    <definedName name="SAD" localSheetId="4" hidden="1">#REF!</definedName>
    <definedName name="SAD" hidden="1">#REF!</definedName>
    <definedName name="sadere" localSheetId="3" hidden="1">#REF!</definedName>
    <definedName name="sadere" hidden="1">#N/A</definedName>
    <definedName name="sd" localSheetId="3" hidden="1">#REF!</definedName>
    <definedName name="sd" localSheetId="4" hidden="1">#REF!</definedName>
    <definedName name="sd" hidden="1">#REF!</definedName>
    <definedName name="SDF" localSheetId="3" hidden="1">#REF!</definedName>
    <definedName name="SDF" localSheetId="4" hidden="1">#REF!</definedName>
    <definedName name="SDF"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57" i="329" l="1"/>
  <c r="J157" i="329"/>
  <c r="I157" i="329"/>
  <c r="H157" i="329"/>
  <c r="G157" i="329"/>
  <c r="F157" i="329"/>
  <c r="E157" i="329"/>
  <c r="D157" i="329"/>
  <c r="C157" i="329"/>
  <c r="L155" i="329"/>
  <c r="L154" i="329"/>
  <c r="L153" i="329"/>
  <c r="L152" i="329"/>
  <c r="L151" i="329"/>
  <c r="L150" i="329"/>
  <c r="L149" i="329"/>
  <c r="L148" i="329"/>
  <c r="L147" i="329"/>
  <c r="L146" i="329"/>
  <c r="L145" i="329"/>
  <c r="L144" i="329"/>
  <c r="L143" i="329"/>
  <c r="L142" i="329"/>
  <c r="L141" i="329"/>
  <c r="L140" i="329"/>
  <c r="L139" i="329"/>
  <c r="L138" i="329"/>
  <c r="L137" i="329"/>
  <c r="L136" i="329"/>
  <c r="L135" i="329"/>
  <c r="L134" i="329"/>
  <c r="L133" i="329"/>
  <c r="L132" i="329"/>
  <c r="L131" i="329"/>
  <c r="L130" i="329"/>
  <c r="L129" i="329"/>
  <c r="L128" i="329"/>
  <c r="L127" i="329"/>
  <c r="L126" i="329"/>
  <c r="L125" i="329"/>
  <c r="L124" i="329"/>
  <c r="L123" i="329"/>
  <c r="L122" i="329"/>
  <c r="L121" i="329"/>
  <c r="L120" i="329"/>
  <c r="L119" i="329"/>
  <c r="L118" i="329"/>
  <c r="L117" i="329"/>
  <c r="L116" i="329"/>
  <c r="L115" i="329"/>
  <c r="L114" i="329"/>
  <c r="L113" i="329"/>
  <c r="L112" i="329"/>
  <c r="L111" i="329"/>
  <c r="L110" i="329"/>
  <c r="L109" i="329"/>
  <c r="L108" i="329"/>
  <c r="L107" i="329"/>
  <c r="L106" i="329"/>
  <c r="L105" i="329"/>
  <c r="L104" i="329"/>
  <c r="L103" i="329"/>
  <c r="L102" i="329"/>
  <c r="L101" i="329"/>
  <c r="L100" i="329"/>
  <c r="L99" i="329"/>
  <c r="L98" i="329"/>
  <c r="L97" i="329"/>
  <c r="L96" i="329"/>
  <c r="L95" i="329"/>
  <c r="L94" i="329"/>
  <c r="L93" i="329"/>
  <c r="L92" i="329"/>
  <c r="L91" i="329"/>
  <c r="L90" i="329"/>
  <c r="L89" i="329"/>
  <c r="L88" i="329"/>
  <c r="L87" i="329"/>
  <c r="L86" i="329"/>
  <c r="L85" i="329"/>
  <c r="L84" i="329"/>
  <c r="L83" i="329"/>
  <c r="L82" i="329"/>
  <c r="L81" i="329"/>
  <c r="L80" i="329"/>
  <c r="L79" i="329"/>
  <c r="L78" i="329"/>
  <c r="L77" i="329"/>
  <c r="L76" i="329"/>
  <c r="L75" i="329"/>
  <c r="L74" i="329"/>
  <c r="L73" i="329"/>
  <c r="L72" i="329"/>
  <c r="L71" i="329"/>
  <c r="L70" i="329"/>
  <c r="L69" i="329"/>
  <c r="L68" i="329"/>
  <c r="L67" i="329"/>
  <c r="L66" i="329"/>
  <c r="L65" i="329"/>
  <c r="L64" i="329"/>
  <c r="L63" i="329"/>
  <c r="L62" i="329"/>
  <c r="L61" i="329"/>
  <c r="L60" i="329"/>
  <c r="L59" i="329"/>
  <c r="L58" i="329"/>
  <c r="L57" i="329"/>
  <c r="L56" i="329"/>
  <c r="L55" i="329"/>
  <c r="L54" i="329"/>
  <c r="L53" i="329"/>
  <c r="L52" i="329"/>
  <c r="L51" i="329"/>
  <c r="L50" i="329"/>
  <c r="L49" i="329"/>
  <c r="L48" i="329"/>
  <c r="L47" i="329"/>
  <c r="L46" i="329"/>
  <c r="L45" i="329"/>
  <c r="L44" i="329"/>
  <c r="L43" i="329"/>
  <c r="L42" i="329"/>
  <c r="L41" i="329"/>
  <c r="L40" i="329"/>
  <c r="L39" i="329"/>
  <c r="L38" i="329"/>
  <c r="L37" i="329"/>
  <c r="L36" i="329"/>
  <c r="L35" i="329"/>
  <c r="L34" i="329"/>
  <c r="L33" i="329"/>
  <c r="L32" i="329"/>
  <c r="L31" i="329"/>
  <c r="L30" i="329"/>
  <c r="L29" i="329"/>
  <c r="L28" i="329"/>
  <c r="L27" i="329"/>
  <c r="L26" i="329"/>
  <c r="L25" i="329"/>
  <c r="L24" i="329"/>
  <c r="L23" i="329"/>
  <c r="L22" i="329"/>
  <c r="L21" i="329"/>
  <c r="L20" i="329"/>
  <c r="L19" i="329"/>
  <c r="L18" i="329"/>
  <c r="L17" i="329"/>
  <c r="L16" i="329"/>
  <c r="L15" i="329"/>
  <c r="L14" i="329"/>
  <c r="L13" i="329"/>
  <c r="L12" i="329"/>
  <c r="L11" i="329"/>
  <c r="A11" i="329"/>
  <c r="A12" i="329" s="1"/>
  <c r="A13" i="329" s="1"/>
  <c r="A14" i="329" s="1"/>
  <c r="A15" i="329" s="1"/>
  <c r="A16" i="329" s="1"/>
  <c r="A17" i="329" s="1"/>
  <c r="A18" i="329" s="1"/>
  <c r="A19" i="329" s="1"/>
  <c r="A20" i="329" s="1"/>
  <c r="A21" i="329" s="1"/>
  <c r="A22" i="329" s="1"/>
  <c r="A23" i="329" s="1"/>
  <c r="A24" i="329" s="1"/>
  <c r="A25" i="329" s="1"/>
  <c r="A26" i="329" s="1"/>
  <c r="A27" i="329" s="1"/>
  <c r="A28" i="329" s="1"/>
  <c r="A29" i="329" s="1"/>
  <c r="A30" i="329" s="1"/>
  <c r="A31" i="329" s="1"/>
  <c r="A32" i="329" s="1"/>
  <c r="A33" i="329" s="1"/>
  <c r="A34" i="329" s="1"/>
  <c r="A35" i="329" s="1"/>
  <c r="A36" i="329" s="1"/>
  <c r="A37" i="329" s="1"/>
  <c r="A38" i="329" s="1"/>
  <c r="A39" i="329" s="1"/>
  <c r="A40" i="329" s="1"/>
  <c r="A41" i="329" s="1"/>
  <c r="A42" i="329" s="1"/>
  <c r="A43" i="329" s="1"/>
  <c r="A44" i="329" s="1"/>
  <c r="A45" i="329" s="1"/>
  <c r="A46" i="329" s="1"/>
  <c r="A47" i="329" s="1"/>
  <c r="A48" i="329" s="1"/>
  <c r="A49" i="329" s="1"/>
  <c r="A50" i="329" s="1"/>
  <c r="A51" i="329" s="1"/>
  <c r="A52" i="329" s="1"/>
  <c r="A53" i="329" s="1"/>
  <c r="A54" i="329" s="1"/>
  <c r="A55" i="329" s="1"/>
  <c r="A56" i="329" s="1"/>
  <c r="A57" i="329" s="1"/>
  <c r="A58" i="329" s="1"/>
  <c r="A59" i="329" s="1"/>
  <c r="A60" i="329" s="1"/>
  <c r="A61" i="329" s="1"/>
  <c r="A62" i="329" s="1"/>
  <c r="A63" i="329" s="1"/>
  <c r="A64" i="329" s="1"/>
  <c r="A65" i="329" s="1"/>
  <c r="A66" i="329" s="1"/>
  <c r="A67" i="329" s="1"/>
  <c r="A68" i="329" s="1"/>
  <c r="A69" i="329" s="1"/>
  <c r="A70" i="329" s="1"/>
  <c r="A71" i="329" s="1"/>
  <c r="A72" i="329" s="1"/>
  <c r="A73" i="329" s="1"/>
  <c r="A74" i="329" s="1"/>
  <c r="A75" i="329" s="1"/>
  <c r="A76" i="329" s="1"/>
  <c r="A77" i="329" s="1"/>
  <c r="A78" i="329" s="1"/>
  <c r="A79" i="329" s="1"/>
  <c r="A80" i="329" s="1"/>
  <c r="A81" i="329" s="1"/>
  <c r="A82" i="329" s="1"/>
  <c r="A83" i="329" s="1"/>
  <c r="A84" i="329" s="1"/>
  <c r="A85" i="329" s="1"/>
  <c r="A86" i="329" s="1"/>
  <c r="A87" i="329" s="1"/>
  <c r="A88" i="329" s="1"/>
  <c r="A89" i="329" s="1"/>
  <c r="A90" i="329" s="1"/>
  <c r="A91" i="329" s="1"/>
  <c r="A92" i="329" s="1"/>
  <c r="A93" i="329" s="1"/>
  <c r="A94" i="329" s="1"/>
  <c r="A95" i="329" s="1"/>
  <c r="A96" i="329" s="1"/>
  <c r="A97" i="329" s="1"/>
  <c r="A98" i="329" s="1"/>
  <c r="A99" i="329" s="1"/>
  <c r="A100" i="329" s="1"/>
  <c r="A101" i="329" s="1"/>
  <c r="A102" i="329" s="1"/>
  <c r="A103" i="329" s="1"/>
  <c r="A104" i="329" s="1"/>
  <c r="A105" i="329" s="1"/>
  <c r="A106" i="329" s="1"/>
  <c r="A107" i="329" s="1"/>
  <c r="A108" i="329" s="1"/>
  <c r="A109" i="329" s="1"/>
  <c r="A110" i="329" s="1"/>
  <c r="A111" i="329" s="1"/>
  <c r="A112" i="329" s="1"/>
  <c r="A113" i="329" s="1"/>
  <c r="A114" i="329" s="1"/>
  <c r="A115" i="329" s="1"/>
  <c r="A116" i="329" s="1"/>
  <c r="A117" i="329" s="1"/>
  <c r="A118" i="329" s="1"/>
  <c r="A119" i="329" s="1"/>
  <c r="A120" i="329" s="1"/>
  <c r="A121" i="329" s="1"/>
  <c r="A122" i="329" s="1"/>
  <c r="A123" i="329" s="1"/>
  <c r="A124" i="329" s="1"/>
  <c r="A125" i="329" s="1"/>
  <c r="A126" i="329" s="1"/>
  <c r="A127" i="329" s="1"/>
  <c r="A128" i="329" s="1"/>
  <c r="A129" i="329" s="1"/>
  <c r="A130" i="329" s="1"/>
  <c r="A131" i="329" s="1"/>
  <c r="A132" i="329" s="1"/>
  <c r="A133" i="329" s="1"/>
  <c r="A134" i="329" s="1"/>
  <c r="A135" i="329" s="1"/>
  <c r="A136" i="329" s="1"/>
  <c r="A137" i="329" s="1"/>
  <c r="A138" i="329" s="1"/>
  <c r="A139" i="329" s="1"/>
  <c r="A140" i="329" s="1"/>
  <c r="A141" i="329" s="1"/>
  <c r="A142" i="329" s="1"/>
  <c r="A143" i="329" s="1"/>
  <c r="A144" i="329" s="1"/>
  <c r="A145" i="329" s="1"/>
  <c r="A146" i="329" s="1"/>
  <c r="A147" i="329" s="1"/>
  <c r="A148" i="329" s="1"/>
  <c r="A149" i="329" s="1"/>
  <c r="A150" i="329" s="1"/>
  <c r="A151" i="329" s="1"/>
  <c r="A152" i="329" s="1"/>
  <c r="A153" i="329" s="1"/>
  <c r="A154" i="329" s="1"/>
  <c r="A155" i="329" s="1"/>
  <c r="L10" i="329"/>
  <c r="L157" i="329" l="1"/>
  <c r="E155" i="328"/>
  <c r="D155" i="328"/>
  <c r="C155" i="328"/>
  <c r="F153" i="328"/>
  <c r="F152" i="328"/>
  <c r="F151" i="328"/>
  <c r="F150" i="328"/>
  <c r="F149" i="328"/>
  <c r="F148" i="328"/>
  <c r="F147" i="328"/>
  <c r="F146" i="328"/>
  <c r="F145" i="328"/>
  <c r="F144" i="328"/>
  <c r="F143" i="328"/>
  <c r="F142" i="328"/>
  <c r="F141" i="328"/>
  <c r="F140" i="328"/>
  <c r="F139" i="328"/>
  <c r="F138" i="328"/>
  <c r="F137" i="328"/>
  <c r="F136" i="328"/>
  <c r="F135" i="328"/>
  <c r="F134" i="328"/>
  <c r="F133" i="328"/>
  <c r="F132" i="328"/>
  <c r="F131" i="328"/>
  <c r="F130" i="328"/>
  <c r="F129" i="328"/>
  <c r="F128" i="328"/>
  <c r="F127" i="328"/>
  <c r="F126" i="328"/>
  <c r="F125" i="328"/>
  <c r="F124" i="328"/>
  <c r="F123" i="328"/>
  <c r="F122" i="328"/>
  <c r="F121" i="328"/>
  <c r="F120" i="328"/>
  <c r="F119" i="328"/>
  <c r="F118" i="328"/>
  <c r="F117" i="328"/>
  <c r="F116" i="328"/>
  <c r="F115" i="328"/>
  <c r="F114" i="328"/>
  <c r="F113" i="328"/>
  <c r="F112" i="328"/>
  <c r="F111" i="328"/>
  <c r="F110" i="328"/>
  <c r="F109" i="328"/>
  <c r="F108" i="328"/>
  <c r="F107" i="328"/>
  <c r="F106" i="328"/>
  <c r="F105" i="328"/>
  <c r="F104" i="328"/>
  <c r="F103" i="328"/>
  <c r="F102" i="328"/>
  <c r="F101" i="328"/>
  <c r="F100" i="328"/>
  <c r="F99" i="328"/>
  <c r="F98" i="328"/>
  <c r="F97" i="328"/>
  <c r="F96" i="328"/>
  <c r="F95" i="328"/>
  <c r="F94" i="328"/>
  <c r="F93" i="328"/>
  <c r="F92" i="328"/>
  <c r="F91" i="328"/>
  <c r="F90" i="328"/>
  <c r="F89" i="328"/>
  <c r="F88" i="328"/>
  <c r="F87" i="328"/>
  <c r="F86" i="328"/>
  <c r="F85" i="328"/>
  <c r="F84" i="328"/>
  <c r="F83" i="328"/>
  <c r="F82" i="328"/>
  <c r="F81" i="328"/>
  <c r="F80" i="328"/>
  <c r="F79" i="328"/>
  <c r="F78" i="328"/>
  <c r="F77" i="328"/>
  <c r="F76" i="328"/>
  <c r="F75" i="328"/>
  <c r="F74" i="328"/>
  <c r="F73" i="328"/>
  <c r="F72" i="328"/>
  <c r="F71" i="328"/>
  <c r="F70" i="328"/>
  <c r="F69" i="328"/>
  <c r="F68" i="328"/>
  <c r="F67" i="328"/>
  <c r="F66" i="328"/>
  <c r="F65" i="328"/>
  <c r="F64" i="328"/>
  <c r="F63" i="328"/>
  <c r="F62" i="328"/>
  <c r="F61" i="328"/>
  <c r="F60" i="328"/>
  <c r="F59" i="328"/>
  <c r="F58" i="328"/>
  <c r="F57" i="328"/>
  <c r="F56" i="328"/>
  <c r="F55" i="328"/>
  <c r="F54" i="328"/>
  <c r="F53" i="328"/>
  <c r="F52" i="328"/>
  <c r="F51" i="328"/>
  <c r="F50" i="328"/>
  <c r="F49" i="328"/>
  <c r="F48" i="328"/>
  <c r="F47" i="328"/>
  <c r="F46" i="328"/>
  <c r="F45" i="328"/>
  <c r="F44" i="328"/>
  <c r="F43" i="328"/>
  <c r="F42" i="328"/>
  <c r="F41" i="328"/>
  <c r="F40" i="328"/>
  <c r="F39" i="328"/>
  <c r="F38" i="328"/>
  <c r="F37" i="328"/>
  <c r="F36" i="328"/>
  <c r="F35" i="328"/>
  <c r="F34" i="328"/>
  <c r="F33" i="328"/>
  <c r="F32" i="328"/>
  <c r="F31" i="328"/>
  <c r="F30" i="328"/>
  <c r="F29" i="328"/>
  <c r="F28" i="328"/>
  <c r="F27" i="328"/>
  <c r="F26" i="328"/>
  <c r="F25" i="328"/>
  <c r="F24" i="328"/>
  <c r="F23" i="328"/>
  <c r="F22" i="328"/>
  <c r="F21" i="328"/>
  <c r="F20" i="328"/>
  <c r="F19" i="328"/>
  <c r="F18" i="328"/>
  <c r="F17" i="328"/>
  <c r="F16" i="328"/>
  <c r="F15" i="328"/>
  <c r="F14" i="328"/>
  <c r="F13" i="328"/>
  <c r="F12" i="328"/>
  <c r="F11" i="328"/>
  <c r="F155" i="328" s="1"/>
  <c r="I66" i="253"/>
  <c r="A66" i="253"/>
  <c r="A67" i="253"/>
  <c r="I65" i="253"/>
  <c r="C69" i="253"/>
  <c r="D69" i="253"/>
  <c r="E69" i="253"/>
  <c r="F69" i="253"/>
  <c r="G69" i="253"/>
  <c r="H69" i="253"/>
  <c r="H38" i="327"/>
  <c r="G38" i="327"/>
  <c r="F38" i="327"/>
  <c r="E38" i="327"/>
  <c r="A48" i="326"/>
  <c r="J46" i="326"/>
  <c r="I46" i="326"/>
  <c r="H46" i="326"/>
  <c r="G46" i="326"/>
  <c r="F46" i="326"/>
  <c r="E46" i="326"/>
  <c r="D46" i="326"/>
  <c r="A11" i="326"/>
  <c r="A12" i="326" s="1"/>
  <c r="A13" i="326" s="1"/>
  <c r="A14" i="326" s="1"/>
  <c r="A15" i="326" s="1"/>
  <c r="A16" i="326" s="1"/>
  <c r="A17" i="326" s="1"/>
  <c r="A18" i="326" s="1"/>
  <c r="A19" i="326" s="1"/>
  <c r="A20" i="326" s="1"/>
  <c r="A21" i="326" s="1"/>
  <c r="A22" i="326" s="1"/>
  <c r="A23" i="326" s="1"/>
  <c r="A24" i="326" s="1"/>
  <c r="A25" i="326" s="1"/>
  <c r="A26" i="326" s="1"/>
  <c r="A27" i="326" s="1"/>
  <c r="A28" i="326" s="1"/>
  <c r="A29" i="326" s="1"/>
  <c r="A30" i="326" s="1"/>
  <c r="A31" i="326" s="1"/>
  <c r="A32" i="326" s="1"/>
  <c r="A33" i="326" s="1"/>
  <c r="A34" i="326" s="1"/>
  <c r="A35" i="326" s="1"/>
  <c r="A36" i="326" s="1"/>
  <c r="A37" i="326" s="1"/>
  <c r="A38" i="326" s="1"/>
  <c r="A39" i="326" s="1"/>
  <c r="A40" i="326" s="1"/>
  <c r="A41" i="326" s="1"/>
  <c r="A42" i="326" s="1"/>
  <c r="A43" i="326" s="1"/>
  <c r="A44" i="326" s="1"/>
  <c r="A10" i="326"/>
  <c r="A3" i="326"/>
  <c r="A2" i="326"/>
  <c r="A1" i="326"/>
  <c r="J60" i="325"/>
  <c r="I60" i="325"/>
  <c r="H60" i="325"/>
  <c r="G60" i="325"/>
  <c r="F60" i="325"/>
  <c r="E60" i="325"/>
  <c r="D60" i="325"/>
  <c r="A14" i="325"/>
  <c r="A15" i="325" s="1"/>
  <c r="A16" i="325" s="1"/>
  <c r="A17" i="325" s="1"/>
  <c r="A18" i="325" s="1"/>
  <c r="A19" i="325" s="1"/>
  <c r="A20" i="325" s="1"/>
  <c r="A21" i="325" s="1"/>
  <c r="A22" i="325" s="1"/>
  <c r="A23" i="325" s="1"/>
  <c r="A24" i="325" s="1"/>
  <c r="A25" i="325" s="1"/>
  <c r="A26" i="325" s="1"/>
  <c r="A27" i="325" s="1"/>
  <c r="A28" i="325" s="1"/>
  <c r="A29" i="325" s="1"/>
  <c r="A30" i="325" s="1"/>
  <c r="A31" i="325" s="1"/>
  <c r="A32" i="325" s="1"/>
  <c r="A33" i="325" s="1"/>
  <c r="A34" i="325" s="1"/>
  <c r="A35" i="325" s="1"/>
  <c r="A36" i="325" s="1"/>
  <c r="A37" i="325" s="1"/>
  <c r="A38" i="325" s="1"/>
  <c r="A39" i="325" s="1"/>
  <c r="A40" i="325" s="1"/>
  <c r="A41" i="325" s="1"/>
  <c r="A42" i="325" s="1"/>
  <c r="A43" i="325" s="1"/>
  <c r="A44" i="325" s="1"/>
  <c r="A45" i="325" s="1"/>
  <c r="A46" i="325" s="1"/>
  <c r="A47" i="325" s="1"/>
  <c r="A48" i="325" s="1"/>
  <c r="A49" i="325" s="1"/>
  <c r="A50" i="325" s="1"/>
  <c r="A51" i="325" s="1"/>
  <c r="A52" i="325" s="1"/>
  <c r="A53" i="325" s="1"/>
  <c r="A54" i="325" s="1"/>
  <c r="A55" i="325" s="1"/>
  <c r="A56" i="325" s="1"/>
  <c r="A57" i="325" s="1"/>
  <c r="A58" i="325" s="1"/>
  <c r="A13" i="325"/>
  <c r="A12" i="325"/>
  <c r="A11" i="325"/>
  <c r="A10" i="325"/>
  <c r="I121" i="252" l="1"/>
  <c r="I120" i="252"/>
  <c r="I119" i="252"/>
  <c r="I118" i="252"/>
  <c r="I117" i="252"/>
  <c r="I116" i="252"/>
  <c r="I115" i="252"/>
  <c r="I114" i="252"/>
  <c r="I113" i="252"/>
  <c r="I112" i="252"/>
  <c r="I111" i="252"/>
  <c r="I110" i="252"/>
  <c r="I109" i="252"/>
  <c r="I108" i="252"/>
  <c r="I107" i="252"/>
  <c r="I106" i="252"/>
  <c r="I105" i="252"/>
  <c r="I104" i="252"/>
  <c r="I103" i="252"/>
  <c r="I102" i="252"/>
  <c r="I101" i="252"/>
  <c r="I100" i="252"/>
  <c r="I99" i="252"/>
  <c r="I98" i="252"/>
  <c r="I97" i="252"/>
  <c r="I96" i="252"/>
  <c r="I95" i="252"/>
  <c r="I94" i="252"/>
  <c r="I93" i="252"/>
  <c r="I92" i="252"/>
  <c r="I91" i="252"/>
  <c r="I90" i="252"/>
  <c r="I89" i="252"/>
  <c r="I88" i="252"/>
  <c r="I87" i="252"/>
  <c r="I86" i="252"/>
  <c r="I85" i="252"/>
  <c r="I84" i="252"/>
  <c r="I83" i="252"/>
  <c r="I82" i="252"/>
  <c r="I81" i="252"/>
  <c r="I80" i="252"/>
  <c r="I79" i="252"/>
  <c r="I78" i="252"/>
  <c r="I77" i="252"/>
  <c r="I76" i="252"/>
  <c r="I75" i="252"/>
  <c r="I74" i="252"/>
  <c r="I73" i="252"/>
  <c r="I72" i="252"/>
  <c r="I71" i="252"/>
  <c r="I70" i="252"/>
  <c r="I69" i="252"/>
  <c r="I68" i="252"/>
  <c r="I67" i="252"/>
  <c r="I66" i="252"/>
  <c r="I65" i="252"/>
  <c r="I64" i="252"/>
  <c r="I63" i="252"/>
  <c r="I62" i="252"/>
  <c r="I61" i="252"/>
  <c r="I60" i="252"/>
  <c r="I59" i="252"/>
  <c r="I58" i="252"/>
  <c r="I57" i="252"/>
  <c r="I56" i="252"/>
  <c r="I55" i="252"/>
  <c r="I54" i="252"/>
  <c r="I53" i="252"/>
  <c r="I52" i="252"/>
  <c r="I51" i="252"/>
  <c r="I50" i="252"/>
  <c r="I49" i="252"/>
  <c r="I48" i="252"/>
  <c r="I47" i="252"/>
  <c r="I46" i="252"/>
  <c r="I45" i="252"/>
  <c r="I44" i="252"/>
  <c r="I43" i="252"/>
  <c r="I42" i="252"/>
  <c r="I41" i="252"/>
  <c r="I40" i="252"/>
  <c r="I39" i="252"/>
  <c r="I38" i="252"/>
  <c r="I37" i="252"/>
  <c r="I36" i="252"/>
  <c r="I35" i="252"/>
  <c r="I34" i="252"/>
  <c r="I33" i="252"/>
  <c r="I32" i="252"/>
  <c r="I31" i="252"/>
  <c r="I30" i="252"/>
  <c r="I29" i="252"/>
  <c r="I28" i="252"/>
  <c r="I27" i="252"/>
  <c r="I26" i="252"/>
  <c r="I25" i="252"/>
  <c r="I24" i="252"/>
  <c r="I23" i="252"/>
  <c r="I22" i="252"/>
  <c r="I21" i="252"/>
  <c r="I20" i="252"/>
  <c r="I19" i="252"/>
  <c r="I18" i="252"/>
  <c r="I17" i="252"/>
  <c r="I16" i="252"/>
  <c r="I15" i="252"/>
  <c r="I14" i="252"/>
  <c r="I13" i="252"/>
  <c r="I12" i="252"/>
  <c r="I11" i="252"/>
  <c r="I10" i="252"/>
  <c r="I11" i="128" l="1"/>
  <c r="I67" i="253" l="1"/>
  <c r="I64" i="253"/>
  <c r="A120" i="252" l="1"/>
  <c r="I63" i="253" l="1"/>
  <c r="I62" i="253"/>
  <c r="I61" i="253" l="1"/>
  <c r="I59" i="253" l="1"/>
  <c r="I60" i="253"/>
  <c r="I58" i="253" l="1"/>
  <c r="I57" i="253"/>
  <c r="I56" i="253"/>
  <c r="I55" i="253"/>
  <c r="I54" i="253"/>
  <c r="I53" i="253"/>
  <c r="I52" i="253"/>
  <c r="I51" i="253"/>
  <c r="I50" i="253"/>
  <c r="I49" i="253"/>
  <c r="I48" i="253"/>
  <c r="I47" i="253"/>
  <c r="I46" i="253"/>
  <c r="I45" i="253"/>
  <c r="I44" i="253"/>
  <c r="I43" i="253"/>
  <c r="I42" i="253"/>
  <c r="I41" i="253"/>
  <c r="I40" i="253"/>
  <c r="I39" i="253"/>
  <c r="I38" i="253"/>
  <c r="I37" i="253"/>
  <c r="I36" i="253"/>
  <c r="I35" i="253"/>
  <c r="I34" i="253"/>
  <c r="I33" i="253"/>
  <c r="I32" i="253"/>
  <c r="I31" i="253"/>
  <c r="I30" i="253"/>
  <c r="I29" i="253"/>
  <c r="I28" i="253"/>
  <c r="I27" i="253"/>
  <c r="I26" i="253"/>
  <c r="I25" i="253"/>
  <c r="I24" i="253"/>
  <c r="I23" i="253"/>
  <c r="I22" i="253"/>
  <c r="I21" i="253"/>
  <c r="I20" i="253"/>
  <c r="I19" i="253"/>
  <c r="I18" i="253"/>
  <c r="I17" i="253"/>
  <c r="I16" i="253"/>
  <c r="I15" i="253"/>
  <c r="I14" i="253"/>
  <c r="I13" i="253"/>
  <c r="I12" i="253"/>
  <c r="I11" i="253"/>
  <c r="A11" i="253"/>
  <c r="A12" i="253" s="1"/>
  <c r="A13" i="253" s="1"/>
  <c r="A14" i="253" s="1"/>
  <c r="A15" i="253" s="1"/>
  <c r="A16" i="253" s="1"/>
  <c r="A17" i="253" s="1"/>
  <c r="A18" i="253" s="1"/>
  <c r="A19" i="253" s="1"/>
  <c r="A20" i="253" s="1"/>
  <c r="A21" i="253" s="1"/>
  <c r="A22" i="253" s="1"/>
  <c r="A23" i="253" s="1"/>
  <c r="A24" i="253" s="1"/>
  <c r="A25" i="253" s="1"/>
  <c r="A26" i="253" s="1"/>
  <c r="A27" i="253" s="1"/>
  <c r="A28" i="253" s="1"/>
  <c r="A29" i="253" s="1"/>
  <c r="A30" i="253" s="1"/>
  <c r="A31" i="253" s="1"/>
  <c r="A32" i="253" s="1"/>
  <c r="A33" i="253" s="1"/>
  <c r="A34" i="253" s="1"/>
  <c r="A35" i="253" s="1"/>
  <c r="A36" i="253" s="1"/>
  <c r="A37" i="253" s="1"/>
  <c r="A38" i="253" s="1"/>
  <c r="A39" i="253" s="1"/>
  <c r="A40" i="253" s="1"/>
  <c r="A41" i="253" s="1"/>
  <c r="A42" i="253" s="1"/>
  <c r="A43" i="253" s="1"/>
  <c r="A44" i="253" s="1"/>
  <c r="A45" i="253" s="1"/>
  <c r="A46" i="253" s="1"/>
  <c r="A47" i="253" s="1"/>
  <c r="A48" i="253" s="1"/>
  <c r="A49" i="253" s="1"/>
  <c r="A50" i="253" s="1"/>
  <c r="A51" i="253" s="1"/>
  <c r="A52" i="253" s="1"/>
  <c r="A53" i="253" s="1"/>
  <c r="A54" i="253" s="1"/>
  <c r="A55" i="253" s="1"/>
  <c r="A56" i="253" s="1"/>
  <c r="A57" i="253" s="1"/>
  <c r="A58" i="253" s="1"/>
  <c r="A59" i="253" s="1"/>
  <c r="A60" i="253" s="1"/>
  <c r="A61" i="253" s="1"/>
  <c r="A62" i="253" s="1"/>
  <c r="A63" i="253" s="1"/>
  <c r="A64" i="253" s="1"/>
  <c r="A65" i="253" s="1"/>
  <c r="I10" i="253"/>
  <c r="A3" i="253"/>
  <c r="A2" i="253"/>
  <c r="A1" i="253"/>
  <c r="H123" i="252"/>
  <c r="G123" i="252"/>
  <c r="F123" i="252"/>
  <c r="E123" i="252"/>
  <c r="D123" i="252"/>
  <c r="C123" i="252"/>
  <c r="A11" i="252"/>
  <c r="A12" i="252" s="1"/>
  <c r="A13" i="252" s="1"/>
  <c r="A14" i="252" s="1"/>
  <c r="A15" i="252" s="1"/>
  <c r="A16" i="252" s="1"/>
  <c r="A17" i="252" s="1"/>
  <c r="A18" i="252" s="1"/>
  <c r="A19" i="252" s="1"/>
  <c r="A20" i="252" s="1"/>
  <c r="A21" i="252" s="1"/>
  <c r="A22" i="252" s="1"/>
  <c r="A23" i="252" s="1"/>
  <c r="A24" i="252" s="1"/>
  <c r="A25" i="252" s="1"/>
  <c r="A26" i="252" s="1"/>
  <c r="A27" i="252" s="1"/>
  <c r="A28" i="252" s="1"/>
  <c r="A29" i="252" s="1"/>
  <c r="A30" i="252" s="1"/>
  <c r="A31" i="252" s="1"/>
  <c r="A32" i="252" s="1"/>
  <c r="A33" i="252" s="1"/>
  <c r="A34" i="252" s="1"/>
  <c r="A35" i="252" s="1"/>
  <c r="A36" i="252" s="1"/>
  <c r="A37" i="252" s="1"/>
  <c r="A38" i="252" s="1"/>
  <c r="A39" i="252" s="1"/>
  <c r="A40" i="252" s="1"/>
  <c r="A41" i="252" s="1"/>
  <c r="A42" i="252" s="1"/>
  <c r="A43" i="252" s="1"/>
  <c r="A44" i="252" s="1"/>
  <c r="A45" i="252" s="1"/>
  <c r="A46" i="252" s="1"/>
  <c r="A47" i="252" s="1"/>
  <c r="A48" i="252" s="1"/>
  <c r="A49" i="252" s="1"/>
  <c r="A50" i="252" s="1"/>
  <c r="A51" i="252" s="1"/>
  <c r="A52" i="252" s="1"/>
  <c r="A53" i="252" s="1"/>
  <c r="A54" i="252" s="1"/>
  <c r="A55" i="252" s="1"/>
  <c r="A56" i="252" s="1"/>
  <c r="A57" i="252" s="1"/>
  <c r="A58" i="252" s="1"/>
  <c r="A59" i="252" s="1"/>
  <c r="A60" i="252" s="1"/>
  <c r="A61" i="252" s="1"/>
  <c r="A62" i="252" s="1"/>
  <c r="A63" i="252" s="1"/>
  <c r="A64" i="252" s="1"/>
  <c r="A65" i="252" s="1"/>
  <c r="A66" i="252" s="1"/>
  <c r="A67" i="252" s="1"/>
  <c r="A68" i="252" s="1"/>
  <c r="A69" i="252" s="1"/>
  <c r="A70" i="252" s="1"/>
  <c r="A71" i="252" s="1"/>
  <c r="A72" i="252" s="1"/>
  <c r="A73" i="252" s="1"/>
  <c r="A74" i="252" s="1"/>
  <c r="A75" i="252" s="1"/>
  <c r="A76" i="252" s="1"/>
  <c r="A77" i="252" s="1"/>
  <c r="A78" i="252" s="1"/>
  <c r="A79" i="252" s="1"/>
  <c r="A80" i="252" s="1"/>
  <c r="A81" i="252" s="1"/>
  <c r="A82" i="252" s="1"/>
  <c r="A83" i="252" s="1"/>
  <c r="A84" i="252" s="1"/>
  <c r="A85" i="252" s="1"/>
  <c r="A86" i="252" s="1"/>
  <c r="A87" i="252" s="1"/>
  <c r="A88" i="252" s="1"/>
  <c r="A89" i="252" s="1"/>
  <c r="A90" i="252" s="1"/>
  <c r="A91" i="252" s="1"/>
  <c r="A92" i="252" s="1"/>
  <c r="A93" i="252" s="1"/>
  <c r="A94" i="252" s="1"/>
  <c r="A95" i="252" s="1"/>
  <c r="A96" i="252" s="1"/>
  <c r="A97" i="252" s="1"/>
  <c r="A98" i="252" s="1"/>
  <c r="A99" i="252" s="1"/>
  <c r="A100" i="252" s="1"/>
  <c r="A101" i="252" s="1"/>
  <c r="A102" i="252" s="1"/>
  <c r="A103" i="252" s="1"/>
  <c r="A104" i="252" s="1"/>
  <c r="A105" i="252" s="1"/>
  <c r="A106" i="252" s="1"/>
  <c r="A107" i="252" s="1"/>
  <c r="A108" i="252" s="1"/>
  <c r="A109" i="252" s="1"/>
  <c r="A110" i="252" s="1"/>
  <c r="A111" i="252" s="1"/>
  <c r="A112" i="252" s="1"/>
  <c r="A113" i="252" s="1"/>
  <c r="A114" i="252" s="1"/>
  <c r="A115" i="252" s="1"/>
  <c r="A116" i="252" s="1"/>
  <c r="A117" i="252" s="1"/>
  <c r="A118" i="252" s="1"/>
  <c r="A119" i="252" s="1"/>
  <c r="I69" i="253" l="1"/>
  <c r="I123" i="252"/>
  <c r="C13" i="128" l="1"/>
  <c r="D13" i="128"/>
  <c r="E13" i="128"/>
  <c r="F13" i="128"/>
  <c r="G13" i="128"/>
  <c r="H13" i="128"/>
  <c r="I10" i="128" l="1"/>
  <c r="I13" i="128" l="1"/>
</calcChain>
</file>

<file path=xl/sharedStrings.xml><?xml version="1.0" encoding="utf-8"?>
<sst xmlns="http://schemas.openxmlformats.org/spreadsheetml/2006/main" count="925" uniqueCount="385">
  <si>
    <t>US$</t>
  </si>
  <si>
    <t>INFORME DE TRANSACCIONES ECONÓMICAS</t>
  </si>
  <si>
    <t>PARTICIPANTES PRODUCTORES (TRANSACCIONES LOCALES)</t>
  </si>
  <si>
    <t>Agente o Participante</t>
  </si>
  <si>
    <t>Transacciones de Energía</t>
  </si>
  <si>
    <t>Transacciones por Servicios Complementarios</t>
  </si>
  <si>
    <t>Transacciones de Potencia</t>
  </si>
  <si>
    <t>Resultado Neto Total</t>
  </si>
  <si>
    <t>Resultado en el Mercado de Oportunidad</t>
  </si>
  <si>
    <t>Excedente de Precios Nodales</t>
  </si>
  <si>
    <t>Resultado por Generación Forzada</t>
  </si>
  <si>
    <t>Desvíos de Potencia</t>
  </si>
  <si>
    <t>Crédito por Remanente de Desvíos de Potencia</t>
  </si>
  <si>
    <t>TOTALES</t>
  </si>
  <si>
    <t>PARTICIPANTES CONSUMIDORES (TRANSACCIONES LOCALES)</t>
  </si>
  <si>
    <t>AJUSTES POR CONDICIONES CONTRACTUALES INFORMADAS AL AMM</t>
  </si>
  <si>
    <t>AGENTE O PARTICIPANTE</t>
  </si>
  <si>
    <t>TOTAL</t>
  </si>
  <si>
    <t>TERMICA, S. A.</t>
  </si>
  <si>
    <t>TRANSPORTADORA DE ENERGIA DE CENTROAMERICA, S. A.</t>
  </si>
  <si>
    <t>TRANSPORTE DE ENERGÍA ELÉCTRICA DEL NORTE, S. A.</t>
  </si>
  <si>
    <t>CARGO POR PEAJE</t>
  </si>
  <si>
    <t>CARGO POR PEAJE CONSIDERANDO APLICACIÓN ART. 82 RAMM</t>
  </si>
  <si>
    <t>CARGO POR PEAJE CONSIDERANDO ACUERDOS CONTRACTUALES</t>
  </si>
  <si>
    <t>POTENCIA EN CONTRATO DE TRANSPORTE</t>
  </si>
  <si>
    <t>CARGO POR PEAJE POR CONTRATO DE TRANSPORTE</t>
  </si>
  <si>
    <t xml:space="preserve">kW </t>
  </si>
  <si>
    <t xml:space="preserve"> BIOMASS ENERGY, S. A.</t>
  </si>
  <si>
    <t xml:space="preserve"> CENTRAL AGRO INDUSTRIAL GUATEMALTECA, S. A.</t>
  </si>
  <si>
    <t xml:space="preserve"> COMERCIALIZADORA COMERTITLAN, S. A.</t>
  </si>
  <si>
    <t xml:space="preserve"> COMERCIALIZADORA DE ENERGIA PARA EL DESARROLLO, S. A.</t>
  </si>
  <si>
    <t xml:space="preserve"> COMERCIALIZADORA ELECTRICA DE GUATEMALA, S.A.</t>
  </si>
  <si>
    <t xml:space="preserve"> COMERCIALIZADORA ELECTRICA LA UNION, S. A.</t>
  </si>
  <si>
    <t xml:space="preserve"> COMERCIALIZADORA ORAZUL ENERGY DE CENTRO AMERICA, LTDA.</t>
  </si>
  <si>
    <t xml:space="preserve"> COMPAÑIA AGRICOLA INDUSTRIAL SANTA ANA, S. A.</t>
  </si>
  <si>
    <t xml:space="preserve"> CONCEPCION, S.A.</t>
  </si>
  <si>
    <t xml:space="preserve"> CUESTAMORAS COMERCIALIZADORA ELÉCTRICA, S.A.</t>
  </si>
  <si>
    <t xml:space="preserve"> ELECTRO GENERACION, S. A.</t>
  </si>
  <si>
    <t xml:space="preserve"> EMPRESA DE COMERCIALIZACION DE ENERGIA ELECTRICA DEL INDE</t>
  </si>
  <si>
    <t xml:space="preserve"> EMPRESA DE GENERACION DE ENERGIA ELECTRICA DEL INDE</t>
  </si>
  <si>
    <t xml:space="preserve"> ENERGIA DEL CARIBE, S. A.</t>
  </si>
  <si>
    <t xml:space="preserve"> ENERGIAS DEL OCOSITO, S. A.</t>
  </si>
  <si>
    <t xml:space="preserve"> ENERGIAS SAN JOSE, S. A.</t>
  </si>
  <si>
    <t xml:space="preserve"> GENEPAL, S. A.</t>
  </si>
  <si>
    <t xml:space="preserve"> GENERADORA DEL ESTE, S. A.</t>
  </si>
  <si>
    <t xml:space="preserve"> GENERADORA ELECTRICA DEL NORTE LTDA.</t>
  </si>
  <si>
    <t xml:space="preserve"> HIDRO JUMINA, S. A.</t>
  </si>
  <si>
    <t xml:space="preserve"> HIDRO XACBAL</t>
  </si>
  <si>
    <t xml:space="preserve"> HIDROELECTRICA CANDELARIA, S. A.</t>
  </si>
  <si>
    <t xml:space="preserve"> HIDROPOWER SDMM, S. A.</t>
  </si>
  <si>
    <t xml:space="preserve"> INDUSTRIAS DE BIOGAS, S. A.</t>
  </si>
  <si>
    <t xml:space="preserve"> INGENIO LA UNION, S.A.</t>
  </si>
  <si>
    <t xml:space="preserve"> INGENIO MAGDALENA, S.A.</t>
  </si>
  <si>
    <t xml:space="preserve"> INGENIO PALO GORDO, S. A.</t>
  </si>
  <si>
    <t xml:space="preserve"> INVERSIONES NACIMIENTO, S. A.</t>
  </si>
  <si>
    <t xml:space="preserve"> JAGUAR ENERGY GUATEMALA LLC.</t>
  </si>
  <si>
    <t xml:space="preserve"> LUZ Y FUERZA ELECTRICA DE GUATEMALA, LTDA.</t>
  </si>
  <si>
    <t xml:space="preserve"> ORAZUL ENERGY GUATEMALA Y CIA. S. C. A.</t>
  </si>
  <si>
    <t xml:space="preserve"> OXEC, S. A.</t>
  </si>
  <si>
    <t xml:space="preserve"> PANTALEON, S.A.</t>
  </si>
  <si>
    <t xml:space="preserve"> PUERTO QUETZAL POWER LLC</t>
  </si>
  <si>
    <t xml:space="preserve"> RENACE, S. A.</t>
  </si>
  <si>
    <t xml:space="preserve"> SERVICIOS CM, S. A.</t>
  </si>
  <si>
    <t xml:space="preserve"> TECNOGUAT, S. A.</t>
  </si>
  <si>
    <t xml:space="preserve"> XOLHUITZ PROVIDENCIA, S. A.</t>
  </si>
  <si>
    <t xml:space="preserve"> AGENCIAS J. I. COHEN</t>
  </si>
  <si>
    <t xml:space="preserve"> CENTRAL COMERCIALIZADORA DE ENERGIA ELECTRICA, S.A.</t>
  </si>
  <si>
    <t xml:space="preserve"> COMERCIALIZADORA CENTROAMERICANA DE ENERGIA LA CEIBA, S. A.</t>
  </si>
  <si>
    <t xml:space="preserve"> COMERCIALIZADORA DE ENERGÍA SAN DIEGO, S. A.</t>
  </si>
  <si>
    <t xml:space="preserve"> COMERCIALIZADORA ELECTRICA DEL PACIFICO, S. A.</t>
  </si>
  <si>
    <t xml:space="preserve"> COMERCIALIZADORA GUATEMALTECA MAYORISTA DE ELECTRICIDAD, S. A.</t>
  </si>
  <si>
    <t xml:space="preserve"> CONSORCIO ENERGÉTICO MAAYAT'AAN, S. A.</t>
  </si>
  <si>
    <t xml:space="preserve"> CORPORACIÓN DE ELECTRICIDAD CENTROAMERICANA, S. A.</t>
  </si>
  <si>
    <t xml:space="preserve"> COVA ENERGY, S. A.</t>
  </si>
  <si>
    <t xml:space="preserve"> DISTRIBUIDORA DE ELECTRICIDAD DE OCCIDENTE, S. A. </t>
  </si>
  <si>
    <t xml:space="preserve"> DISTRIBUIDORA DE ELECTRICIDAD DE ORIENTE, S. A.</t>
  </si>
  <si>
    <t xml:space="preserve"> ECONOENERGÍA, S. A.</t>
  </si>
  <si>
    <t xml:space="preserve"> EMPRESA DE GENERACION DE ENERGIA ELECTRICA DEL INDE (DEMANDA PUNTOS EEMs)</t>
  </si>
  <si>
    <t xml:space="preserve"> EMPRESA MUNICIPAL RURAL DE ELECTRICIDAD DE PLAYA GRANDE</t>
  </si>
  <si>
    <t xml:space="preserve"> ENTRE RIOS SUSTAINABLE WOODS, S. A.</t>
  </si>
  <si>
    <t xml:space="preserve"> ENTRE RIOS, S. A.</t>
  </si>
  <si>
    <t xml:space="preserve"> GUATEMALA DE MOLDEADOS, S. A.</t>
  </si>
  <si>
    <t xml:space="preserve"> INMOBILIARIA LA ROCA, S. A.</t>
  </si>
  <si>
    <t xml:space="preserve"> INSTITUTO DE RECREACION DE LOS TRABAJADORES (GUSIRTNE0000001)</t>
  </si>
  <si>
    <t xml:space="preserve"> INSTITUTO NACIONAL DE ELECTRIFICACION (EDIFICIO INDE)</t>
  </si>
  <si>
    <t xml:space="preserve"> MAYORISTAS DE ELECTRICIDAD, S.A.</t>
  </si>
  <si>
    <t xml:space="preserve"> RECURSOS GEOTERMICOS, S.A.</t>
  </si>
  <si>
    <t xml:space="preserve"> SOLARIS GUATEMALA, S. A.</t>
  </si>
  <si>
    <t>POTENCIA FIRME QUE CUBRE DEMANDA FIRME (1)</t>
  </si>
  <si>
    <t>INTERESES MORATORIOS EN EL SISTEMA PRINCIPAL</t>
  </si>
  <si>
    <t>AJUSTES POR PEAJE EN EL SISTEMA PRINCIPAL</t>
  </si>
  <si>
    <t xml:space="preserve"> AGRICOLA LA ENTRADA, S. A.</t>
  </si>
  <si>
    <t xml:space="preserve"> AGRO COMERCIALIZADORA DEL POLOCHIC, S. A.</t>
  </si>
  <si>
    <t xml:space="preserve"> AGROPECUARIA ALTORR, S. A.</t>
  </si>
  <si>
    <t xml:space="preserve"> ALTERNATIVA DE ENERGIA RENOVABLE, S. A.</t>
  </si>
  <si>
    <t xml:space="preserve"> CINCO M, S. A.</t>
  </si>
  <si>
    <t xml:space="preserve"> COMERCIALIZADORA ELECTRONOVA,  S. A.</t>
  </si>
  <si>
    <t xml:space="preserve"> COMPAÑIA ELECTRICA LA LIBERTAD, S.A.</t>
  </si>
  <si>
    <t xml:space="preserve"> COMPRA DE MATERIAS PRIMAS, S. A.</t>
  </si>
  <si>
    <t xml:space="preserve"> CORALITO, S. A.</t>
  </si>
  <si>
    <t xml:space="preserve"> ENEL GREEN POWER GUATEMALA, S. A.</t>
  </si>
  <si>
    <t xml:space="preserve"> ENERGIA LIMPIA DE GUATEMALA, S. A.</t>
  </si>
  <si>
    <t xml:space="preserve"> ESI, S. A.</t>
  </si>
  <si>
    <t xml:space="preserve"> GENERADORA DE OCCIDENTE, LTDA.</t>
  </si>
  <si>
    <t xml:space="preserve"> GRUPO GENERADOR DE ORIENTE, S. A.</t>
  </si>
  <si>
    <t xml:space="preserve"> HIDROELECTRICA EL COBANO, S. A.</t>
  </si>
  <si>
    <t xml:space="preserve"> HIDROELECTRICA MAXANAL, S.A.</t>
  </si>
  <si>
    <t xml:space="preserve"> HIDROSACPUR, S. A.</t>
  </si>
  <si>
    <t xml:space="preserve"> INGENIO TULULA, S. A.</t>
  </si>
  <si>
    <t xml:space="preserve"> INVERSIONES ATENAS, S. A.</t>
  </si>
  <si>
    <t xml:space="preserve"> INVERSIONES PASABIEN, S.A.</t>
  </si>
  <si>
    <t xml:space="preserve"> ION ENERGY, S. A.</t>
  </si>
  <si>
    <t xml:space="preserve"> OXEC II, S. A.</t>
  </si>
  <si>
    <t xml:space="preserve"> PAPELES ELABORADOS, S. A.</t>
  </si>
  <si>
    <t xml:space="preserve"> REGIONAL ENERGETICA, S. A.</t>
  </si>
  <si>
    <t xml:space="preserve"> RENOVABLES DE GUATEMALA, S. A.</t>
  </si>
  <si>
    <t xml:space="preserve"> SAN DIEGO, S.A.</t>
  </si>
  <si>
    <t xml:space="preserve"> TERMICA, S. A.</t>
  </si>
  <si>
    <t xml:space="preserve"> VISION DE AGUILA, S. A.</t>
  </si>
  <si>
    <t>(1) MUESTRA EL VALOR MÁXIMO DEL PERÍODO LIQUIDADO, INCLUYENDO LA POTENCIA DE EXPORTACIÓN EN EL PERÍODO DE MÁXIMA DEMANDA, DE ACUERDO A LA NORMATIVA VIGENTE.</t>
  </si>
  <si>
    <t>DEMANDA FIRME NO CUBIERTA Y EXPORTACIONES (2)</t>
  </si>
  <si>
    <t xml:space="preserve"> COMERCIALIZADORA DE ELECTRICIDAD CENTROAMERICANA, S.A.</t>
  </si>
  <si>
    <t xml:space="preserve"> EMPRESA ELÉCTRICA DE GUATEMALA, S.A.</t>
  </si>
  <si>
    <t xml:space="preserve"> MERELEC GUATEMALA, S. A.</t>
  </si>
  <si>
    <t xml:space="preserve"> VITOL ELECTRICIDAD DE GUATEMALA, S. A.</t>
  </si>
  <si>
    <t>(2) MUESTRA EL VALOR MÁXIMO DE DEMANDA FIRME NO CUBIERTA EN CONTRATOS DE POTENCIA, INCLUYENDO LA POTENCIA DE EXPORTACIÓN EN EL PERÍODO DE MÁXIMA DEMANDA, DE ACUERDO A LA NORMATIVA VIGENTE.</t>
  </si>
  <si>
    <t>POTENCIA TRANSMITIDA     (MÁXIMO DEL MES)</t>
  </si>
  <si>
    <t>AJUSTES POR PEAJE EN EL SISTEMA SECUNDARIO **</t>
  </si>
  <si>
    <t xml:space="preserve"> COMERCIALIZADORA ELECTRONOVA S. A.</t>
  </si>
  <si>
    <t xml:space="preserve"> COMPAÑÍA ELECTRICA LA LIBERTAD, S.A.</t>
  </si>
  <si>
    <t xml:space="preserve"> ESI, S. A. </t>
  </si>
  <si>
    <t xml:space="preserve"> GENERADORA DE OCCIDENTE LTDA.</t>
  </si>
  <si>
    <t xml:space="preserve"> GRUPO GENERADOR DE ORIENTE, S.A.</t>
  </si>
  <si>
    <t xml:space="preserve"> HIDRONORTE, S. A.</t>
  </si>
  <si>
    <t xml:space="preserve"> INVERSIONES PASABIEN, S. A. (SPOT)</t>
  </si>
  <si>
    <t xml:space="preserve"> ION ENERGY, S.A. </t>
  </si>
  <si>
    <t xml:space="preserve"> RENOVABLES DE GUATEMALA, S.A.</t>
  </si>
  <si>
    <t xml:space="preserve"> SAN DIEGO, S. A.</t>
  </si>
  <si>
    <t>POTENCIA TRANSMITIDA (MÁXIMO DEL MES)</t>
  </si>
  <si>
    <t xml:space="preserve"> COMERCIALIZADORA ELECTRICA DE GUATEMALA, S. A.</t>
  </si>
  <si>
    <t xml:space="preserve"> EMPRESA ELECTRICA DE GUATEMALA, S. A.</t>
  </si>
  <si>
    <t xml:space="preserve"> ENEL GREEN POWER GUATEMALA,S. A.</t>
  </si>
  <si>
    <t xml:space="preserve"> MERELEC GUATEMALA, S.A.</t>
  </si>
  <si>
    <t xml:space="preserve"> ORAZUL ENERGY GUATEMALA Y CIA., S.C.A.</t>
  </si>
  <si>
    <t>POTENCIA COMPROMETIDA SUJETA A PAGO DE PEAJE PRINCIPAL (MÁXIMO DEL MES)</t>
  </si>
  <si>
    <t>PEAJE SISTEMA PRINCIPAL</t>
  </si>
  <si>
    <t>CARGOS POR MORA A PARTICIPANTE CONSUMIDORES</t>
  </si>
  <si>
    <t>VALOR UNITARIO DIARIO PARA PEAJE EN EL SISTEMA PRINCIPAL</t>
  </si>
  <si>
    <t>TASA DE INTERES POR INTERES MORATORIO</t>
  </si>
  <si>
    <t>US$/kW-día</t>
  </si>
  <si>
    <t>%</t>
  </si>
  <si>
    <t>EEB INGENIERÍA Y SERVICIOS, S. A.</t>
  </si>
  <si>
    <t>EMPRESA DE TRANSPORTE Y CONTROL DE ENERGÍA ELÉCTRICA, INDE</t>
  </si>
  <si>
    <t>ORAZUL ENERGY GUATEMALA TRANSCO, LIMITADA</t>
  </si>
  <si>
    <t>REDES ELÉCTRICAS DE CENTROAMÉRICA, S. A.</t>
  </si>
  <si>
    <t>TRANSFOSUR, S. A.</t>
  </si>
  <si>
    <t>TRANSMISORA DE ENERGIA RENOVABLE, S. A.</t>
  </si>
  <si>
    <t>TRANSPORTE DE ELECTRICIDAD DE OCCIDENTE</t>
  </si>
  <si>
    <t>TRANSPORTES ELECTRICOS DEL SUR, S. A.</t>
  </si>
  <si>
    <t>TRANSPORTISTA ELÉCTRICA CENTROAMERICANA, S. A.</t>
  </si>
  <si>
    <t>POTENCIA TRANSMITIDA SISTEMAS DE TRANSMISION (MÁXIMO DEL MES)</t>
  </si>
  <si>
    <t>POTENCIA TRANSMITIDA SISTEMAS DE SUB-TRANSMISION (MÁXIMO DEL MES)</t>
  </si>
  <si>
    <t>CARGO POR PEAJE SISTEMAS DE TRANSMISION</t>
  </si>
  <si>
    <t>CARGO POR PEAJE SISTEMAS DE SUB-TRANSMISION</t>
  </si>
  <si>
    <t>AJUSTES POR PEAJE EN EL SISTEMA SECUNDARIO</t>
  </si>
  <si>
    <t>VALOR UNITARIO DIARIO PARA PEAJE EN EL SISTEMA SECUNDARIO</t>
  </si>
  <si>
    <t>TRANSMISORA DE ENERGIA RENOVABLE. S. A.</t>
  </si>
  <si>
    <t>TRANSPORTES ELÉCTRICOS DEL SUR, S. A.</t>
  </si>
  <si>
    <t>Guatemala, 17 de septiembre del 2021</t>
  </si>
  <si>
    <t>No. 08-2021</t>
  </si>
  <si>
    <t>Periodo del 1 al 31 de Agosto de 2021</t>
  </si>
  <si>
    <t>Versión Original</t>
  </si>
  <si>
    <t>INFORME DE TRANSACCIONES ECONÓMICAS 08-2021</t>
  </si>
  <si>
    <t>VERSIÓN ORIGINAL</t>
  </si>
  <si>
    <t>PERIODO DEL 1 AL 31 DE AGOSTO DEL 2021</t>
  </si>
  <si>
    <t>PERÍODO DEL 1 AL 31 DE AGOSTO DE 2021</t>
  </si>
  <si>
    <t>CARGOS POR CONCEPTO DE PEAJE EN EL SISTEMA PRINCIPAL PARA EL MES DE SEPTIEMBRE DE 2021 - PARTICIPANTES PRODUCTORES</t>
  </si>
  <si>
    <t>CARGOS POR CONCEPTO DE PEAJE EN EL SISTEMA PRINCIPAL PARA EL MES DE SEPTIEMBRE DE 2021 - PARTICIPANTES CONSUMIDORES</t>
  </si>
  <si>
    <t>PERIODO DEL 1 AL 31 DE AGOSTO DE 2021</t>
  </si>
  <si>
    <t>CARGOS POR CONCEPTO DE PEAJE EN LOS SISTEMAS SECUNDARIOS DEL MES DE SEPTIEMBRE DE 2021  - PARTICIPANTES PRODUCTORES</t>
  </si>
  <si>
    <t>CARGOS POR CONCEPTO DE PEAJE EN LOS SISTEMAS SECUNDARIOS DEL MES DE SEPTIEMBRE DE 2021 - PARTICIPANTES CONSUMIDORES</t>
  </si>
  <si>
    <t>CARGOS POR CONCEPTO DE PEAJE EN EL SISTEMA PRINCIPAL PARA EL MES DE SEPTIEMBRE DE 2021- AGENTES TRANSPORTISTAS</t>
  </si>
  <si>
    <t>N/A</t>
  </si>
  <si>
    <t>ABONO POR CONCEPTO DE PEAJE EN LOS SISTEMAS SECUNDARIOS DEL MES DE SEPTIEMBRE DE 2021 - AGENTES TRANSPORTISTAS</t>
  </si>
  <si>
    <t>AGEN, S. A.</t>
  </si>
  <si>
    <t>AGRICOLA LA ENTRADA, S. A.</t>
  </si>
  <si>
    <t>AGRO COMERCIALIZADORA DEL POLOCHIC, S. A.</t>
  </si>
  <si>
    <t>AGROFORESTAL EL CEDRO, S. A.</t>
  </si>
  <si>
    <t>AGROGENERADORA, S. A.</t>
  </si>
  <si>
    <t>AGROINDUSTRIAL PIEDRA NEGRA, S. A.</t>
  </si>
  <si>
    <t>AGROPECUARIA ALTORR, S. A.</t>
  </si>
  <si>
    <t>AGROPROP, S. A.</t>
  </si>
  <si>
    <t>AGUILAR, ARIMANY, ASOCIADOS CONSULTORES, S. A.</t>
  </si>
  <si>
    <t>ALTERNATIVA DE ENERGIA RENOVABLE, S. A.</t>
  </si>
  <si>
    <t>ANACAPRI, S. A.</t>
  </si>
  <si>
    <t>BIOMASS ENERGY, S. A.</t>
  </si>
  <si>
    <t>CAUDALES RENOVABLES S. A.</t>
  </si>
  <si>
    <t>CENTRAL AGRO INDUSTRIAL GUATEMALTECA, S. A.</t>
  </si>
  <si>
    <t>CINCO M, S. A.</t>
  </si>
  <si>
    <t>COMERCIALIZADORA COMERTITLAN, S. A.</t>
  </si>
  <si>
    <t>COMERCIALIZADORA DE ENERGIA PARA EL DESARROLLO, S. A.</t>
  </si>
  <si>
    <t>COMERCIALIZADORA ELECTRICA DE GUATEMALA, S.A.</t>
  </si>
  <si>
    <t>COMERCIALIZADORA ELECTRICA DEL PACIFICO, S. A.</t>
  </si>
  <si>
    <t>COMERCIALIZADORA ELECTRONOVA S. A.</t>
  </si>
  <si>
    <t>COMERCIALIZADORA ORAZUL ENERGY DE CENTRO AMERICA, LTDA.</t>
  </si>
  <si>
    <t>COMPAÑIA AGRICOLA INDUSTRIAL SANTA ANA, S. A.</t>
  </si>
  <si>
    <t>COMPAÑIA ELECTRICA LA LIBERTAD, S. A.</t>
  </si>
  <si>
    <t>COMPAÑÍA AGRÍCOLA, O.V., S. A.</t>
  </si>
  <si>
    <t>COMPAÑÍA DE MONTAJES ELECTROMECANICOS, S. A.</t>
  </si>
  <si>
    <t>COMPRA DE MATERIAS PRIMAS, S. A.</t>
  </si>
  <si>
    <t>CORALITO, S. A.</t>
  </si>
  <si>
    <t>CUESTAMORAS COMERCIALIZADORA ELÉCTRICA, S.A.</t>
  </si>
  <si>
    <t>DESARROLLOS LAS UVITAS, S. A.</t>
  </si>
  <si>
    <t>EL PILAR, S. A.</t>
  </si>
  <si>
    <t>ELECTRO GENERACION, S. A.</t>
  </si>
  <si>
    <t>EMPRESA DE COMERCIALIZACION DE ENERGIA ELECTRICA DEL INDE</t>
  </si>
  <si>
    <t>EMPRESA DE GENERACION DE ENERGIA ELECTRICA DEL INDE</t>
  </si>
  <si>
    <t>ENEL GREEN POWER GUATEMALA, S. A.</t>
  </si>
  <si>
    <t>ENERGIA DEL CARIBE, S. A.</t>
  </si>
  <si>
    <t>ENERGÍA DE LA TIERRA, S. A.</t>
  </si>
  <si>
    <t>ENERGIA LIMPIA DE GUATEMALA, S. A.</t>
  </si>
  <si>
    <t>ENERGIAS DEL OCOSITO, S. A.</t>
  </si>
  <si>
    <t>ENERGIAS RENOVABLES AMLO, S. A.</t>
  </si>
  <si>
    <t>ENERGIAS SAN JOSE, S. A.</t>
  </si>
  <si>
    <t>EOLICO SAN ANTONIO EL SITIO, S.A.</t>
  </si>
  <si>
    <t>ESI, S. A.</t>
  </si>
  <si>
    <t>GENEPAL, S. A.</t>
  </si>
  <si>
    <t>GENERADORA DEL ATLANTICO, S. A.</t>
  </si>
  <si>
    <t>GENERADORA DE ENERGIA EL PRADO, S. A.</t>
  </si>
  <si>
    <t>GENERADORA DE OCCIDENTE, LTDA.</t>
  </si>
  <si>
    <t>GENERADORA DEL ESTE, S. A.</t>
  </si>
  <si>
    <t>GENERADORA ELECTRICA DEL NORTE LTDA.</t>
  </si>
  <si>
    <t>GENERADORA ELECTRICA LA PAZ, S. A.</t>
  </si>
  <si>
    <t>GENERADORA ELECTRICA LAS VICTORIAS, S. A.</t>
  </si>
  <si>
    <t>GENERADORA MONTECRISTO S. A.</t>
  </si>
  <si>
    <t>GRUPO CUTZÁN, S. A.</t>
  </si>
  <si>
    <t>GRUPO GENERADOR DE ORIENTE, S. A.</t>
  </si>
  <si>
    <t>HIDRO JUMINA, S. A.</t>
  </si>
  <si>
    <t>HIDRO VICTORIA, S. A.</t>
  </si>
  <si>
    <t>HIDRO XACBAL</t>
  </si>
  <si>
    <t>HIDROELECTRICA CANDELARIA, S. A.</t>
  </si>
  <si>
    <t>HIDROELECTRICA EL BROTE, S. A.</t>
  </si>
  <si>
    <t>HIDROELECTRICA EL COBANO, S. A.</t>
  </si>
  <si>
    <t>HIDROELECTRICA EL COROZO</t>
  </si>
  <si>
    <t>HIDROELECTRICA MAXANAL, S.A.</t>
  </si>
  <si>
    <t>HIDROELECTRICA RAAXHA, S. A.</t>
  </si>
  <si>
    <t>HIDROELECTRICA SAC-JA, S. A.</t>
  </si>
  <si>
    <t>HIDROELECTRICA SAMUC, S. A.</t>
  </si>
  <si>
    <t>HIDROELECTRICA SANTA ANITA, S.A.</t>
  </si>
  <si>
    <t>HIDROELÉCTRICA CARMEN AMALIA, S. A.</t>
  </si>
  <si>
    <t>HIDROELÉCTRICA CHOLIVÁ, S. A.</t>
  </si>
  <si>
    <t>HIDROLECT, S. A.</t>
  </si>
  <si>
    <t>HIDROPOWER SDMM, S. A.</t>
  </si>
  <si>
    <t>HIDROSACPUR, S. A.</t>
  </si>
  <si>
    <t>HIDROXOCOBIL, S. A.</t>
  </si>
  <si>
    <t>INDUSTRIAS DE BIOGAS, S. A.</t>
  </si>
  <si>
    <t>INGENIO LA UNION, S.A.</t>
  </si>
  <si>
    <t>INGENIO MAGDALENA, S.A.</t>
  </si>
  <si>
    <t>INGENIO PALO GORDO, S. A.</t>
  </si>
  <si>
    <t>INGENIO TULULA, S. A.</t>
  </si>
  <si>
    <t>INVERSIONES ATENAS, S. A.</t>
  </si>
  <si>
    <t>INVERSIONES NACIMIENTO, S. A.</t>
  </si>
  <si>
    <t>INVERSIONES PASABIEN, S. A.</t>
  </si>
  <si>
    <t>ION ENERGY, S. A.</t>
  </si>
  <si>
    <t>JAGUAR ENERGY GUATEMALA LLC.</t>
  </si>
  <si>
    <t>LEEVERG, S. A.</t>
  </si>
  <si>
    <t>LUZ Y FUERZA ELECTRICA DE GUATEMALA, LTDA.</t>
  </si>
  <si>
    <t>MAYORISTAS DE ELECTRICIDAD, S.A.</t>
  </si>
  <si>
    <t>MERELEC GUATEMALA, S. A.</t>
  </si>
  <si>
    <t>MONTE MARIA, S. A.</t>
  </si>
  <si>
    <t>ORAZUL ENERGY GUATEMALA Y CIA. S. C. A.</t>
  </si>
  <si>
    <t>OSCANA, S. A.</t>
  </si>
  <si>
    <t>OXEC II, S. A.</t>
  </si>
  <si>
    <t>OXEC, S. A.</t>
  </si>
  <si>
    <t>PANTALEON, S.A.</t>
  </si>
  <si>
    <t>PAPELES ELABORADOS, S. A.</t>
  </si>
  <si>
    <t>PROVEEDORA DE ENERGIA RENOVABLE PEÑA FLOR, S. A.</t>
  </si>
  <si>
    <t>PROYECTOS SOSTENIBLES DE GUATEMALA, S. A.</t>
  </si>
  <si>
    <t>PUERTO QUETZAL POWER LLC</t>
  </si>
  <si>
    <t>PUNTA DEL CIELO, S. A.</t>
  </si>
  <si>
    <t>REGIONAL ENERGETICA, S. A.</t>
  </si>
  <si>
    <t>RENACE, S. A.</t>
  </si>
  <si>
    <t>RENOVABLES DE GUATEMALA, S. A.</t>
  </si>
  <si>
    <t>SAN DIEGO, S. A.</t>
  </si>
  <si>
    <t>SERVICIOS CM, S. A.</t>
  </si>
  <si>
    <t>SERVICIOS EN GENERACION, S. A.</t>
  </si>
  <si>
    <t>SIBO, S. A.</t>
  </si>
  <si>
    <t>SOLARIS GUATEMALA, S. A.</t>
  </si>
  <si>
    <t>TECNOGUAT, S. A.</t>
  </si>
  <si>
    <t>TRANSMISIÓN DE ELECTRICIDAD, S. A.</t>
  </si>
  <si>
    <t>TUNCAJ, S. A.</t>
  </si>
  <si>
    <t>VIENTO BLANCO, S. A.</t>
  </si>
  <si>
    <t>VISION DE AGUILA, S. A.</t>
  </si>
  <si>
    <t>VITOL ELECTRICIDAD DE GUATEMALA, S. A.</t>
  </si>
  <si>
    <t>XOLHUITZ PROVIDENCIA, S. A.</t>
  </si>
  <si>
    <t>AGENCIAS J. I. COHEN</t>
  </si>
  <si>
    <t>ALTERNATIVA DE ENERGIA RENOVABLE, S. A. (EXPORTACION)</t>
  </si>
  <si>
    <t>BIOMASS ENERGY, S. A. (EXPORTACIÓN)</t>
  </si>
  <si>
    <t>CENTRAL COMERCIALIZADORA DE ENERGIA ELECTRICA, S.A.</t>
  </si>
  <si>
    <t>COMERCIALIZADORA CENTROAMERICANA DE ENERGIA LA CEIBA, S. A.</t>
  </si>
  <si>
    <t>COMERCIALIZADORA DE ENERGÍA SAN DIEGO, S. A.</t>
  </si>
  <si>
    <t>COMERCIALIZADORA ELECTRICA DE GUATEMALA, S. A.</t>
  </si>
  <si>
    <t>COMERCIALIZADORA ELECTRICA LA UNION, S. A.</t>
  </si>
  <si>
    <t>COMERCIALIZADORA GUATEMALTECA MAYORISTA DE ELECTRICIDAD, S. A.</t>
  </si>
  <si>
    <t>COMPAÑÍA AGRÍCOLA INDUSTRIAL SANTA ANA, S.A. (EXPORTACIÓN)</t>
  </si>
  <si>
    <t>COMPAÑIA ELECTRICA LA LIBERTAD, S. A. (EXPORTACIÓN)</t>
  </si>
  <si>
    <t>CONSORCIO ENERGÉTICO MAAYAT'AAN, S. A.</t>
  </si>
  <si>
    <t>CORPORACIÓN DE ELECTRICIDAD CENTROAMERICANA, S. A.</t>
  </si>
  <si>
    <t>DISTRIBUIDORA DE ELECTRICIDAD DE OCCIDENTE, S. A.</t>
  </si>
  <si>
    <t>DISTRIBUIDORA DE ELECTRICIDAD DE ORIENTE, S. A.</t>
  </si>
  <si>
    <t>COVA ENERGY, S. A.</t>
  </si>
  <si>
    <t>ECONOENERGÍA, S. A.</t>
  </si>
  <si>
    <t>EMPRESA DE GENERACION DE ENERGIA ELECTRICA DEL INDE (DEMANDA PUNTOS EEMs)</t>
  </si>
  <si>
    <t>EMPRESA DE GENERACIÓN DE ENERGÍA ELÉCTRICA DEL INDE (EXPORTACIÓN)</t>
  </si>
  <si>
    <t>EMPRESA DE TRANSPORTE Y CONTROL DE ENERGIA ELECTRICA</t>
  </si>
  <si>
    <t>EMPRESA ELECTRICA DE GUATEMALA, S. A.</t>
  </si>
  <si>
    <t>EMPRESA MUNICIPAL RURAL DE ELECTRICIDAD DE PLAYA GRANDE</t>
  </si>
  <si>
    <t>EMPRESA PROPIETARIA DE LA RED, S. A., SUCURSAL GUATEMALA</t>
  </si>
  <si>
    <t>ENERGIAS SAN JOSE, S. A. (EXPORTACIÓN)</t>
  </si>
  <si>
    <t>ENTRE RIOS SUSTAINABLE WOODS, S. A.</t>
  </si>
  <si>
    <t>ENTRE RIOS, S. A.</t>
  </si>
  <si>
    <t>GENEPAL, S. A. (EXPORTACIÓN)</t>
  </si>
  <si>
    <t>GUATEMALA DE MOLDEADOS, S. A.</t>
  </si>
  <si>
    <t>HIDRO XACBAL (EXPORTACIÓN)</t>
  </si>
  <si>
    <t>INMOBILIARIA LA ROCA, S. A.</t>
  </si>
  <si>
    <t>INSTITUTO DE RECREACION DE LOS TRABAJADORES (GUSIRTNE0000001)</t>
  </si>
  <si>
    <t>INSTITUTO NACIONAL DE ELECTRIFICACION (EDIFICIO INDE)</t>
  </si>
  <si>
    <t>JAGUAR ENERGY GUATEMALA LLC. (EXPORTACIÓN)</t>
  </si>
  <si>
    <t>LUZ Y FUERZA ELECTRICA DE GUATEMALA, LTDA. (EXPORTACIÓN)</t>
  </si>
  <si>
    <t>PANTALEON, S.A. (EXPORTACIÓN)</t>
  </si>
  <si>
    <t>PUERTO QUETZAL POWER LLC (EXPORTACIÓN)</t>
  </si>
  <si>
    <t>RECURSOS GEOTERMICOS, S. A.</t>
  </si>
  <si>
    <t>REDES ELÉCTRICAS DE CENTROAMÉRICA, S.A.</t>
  </si>
  <si>
    <t>RENACE, S. A. (EXPORTACIÓN)</t>
  </si>
  <si>
    <t>SAN DIEGO, S.A. (EXPORTACIÓN)</t>
  </si>
  <si>
    <t>TERMICA, S. A. (EXPORTACIÓN)</t>
  </si>
  <si>
    <t>TRANSMISORA DE ENERGIA RENOVABLE S. A.</t>
  </si>
  <si>
    <t>TRANSPORTISTA ELECTRICA CENTROAMERICANA, S. A.</t>
  </si>
  <si>
    <t>XOLHUITZ PROVIDENCIA, S. A. (EXPORTACIÓN)</t>
  </si>
  <si>
    <t>COSTOS DIFERENCIALES DE LOS CONTRATOS EXISTENTES Y SOBRECOSTO POR</t>
  </si>
  <si>
    <t>CONTRATOS DE LICITACIÓN ABIERTA PARA EL MES DE AGOSTO DE 2021</t>
  </si>
  <si>
    <t>COSTOS DIFERENCIALES DE LOS CONTRATOS EXISTENTES</t>
  </si>
  <si>
    <t>CARGO DEL SALDO PRECIO DE LA POTENCIA Y DE LA ENERGÍA EXCEDENTE DE LOS CONTRATOS POR LICITACIÓN</t>
  </si>
  <si>
    <t>SALDO DE PRECIO DE LA POTENCIA</t>
  </si>
  <si>
    <t>SALDO DE ENERGÍA UTILIZADA Y ENERGÍA EXCEDENTE</t>
  </si>
  <si>
    <t>COMERCIA INTERNACIONAL, S. A.</t>
  </si>
  <si>
    <t>COMERCIALIZADORA DE ELECTRICIDAD CENTROAMERICANA, S.A.</t>
  </si>
  <si>
    <t>COMERCIALIZADORA ELECTRONOVA, S. A.</t>
  </si>
  <si>
    <t>COMERCIALIZADORA GUATEMALTECA MAYORISTA DE ELECTRICIDAD S.A.</t>
  </si>
  <si>
    <t>COMPANIA AGRICOLA INDUSTRIAL SANTA ANA, S. A.</t>
  </si>
  <si>
    <t>CONCEPCION, S.A.</t>
  </si>
  <si>
    <t>CONSTRUCTORA S &amp; M</t>
  </si>
  <si>
    <t>EMPRESA DE GENERACIÓN DE ENERGÍA ELÉCTRICA DEL INDE (DEMANDA PUNTOS EEMS)</t>
  </si>
  <si>
    <t>GENERADORA  DEL ATLANTICO, S. A.</t>
  </si>
  <si>
    <t>RESULTADOS POR TRANSACCIONES EN EL MERCADO ELÉCTRICO REGIONAL Y CON MÉXICO, Y POR INTERCONEXIONES</t>
  </si>
  <si>
    <t>PARTICIPANTE</t>
  </si>
  <si>
    <t>RESULTADOS POR INTERCONEXIÓN MER</t>
  </si>
  <si>
    <t>RESULTADOS POR INTERCONEXIÓN MÉXICO</t>
  </si>
  <si>
    <t>RESULTADO NETO TOTAL</t>
  </si>
  <si>
    <t xml:space="preserve">RESULTADO TRANSACCIONES </t>
  </si>
  <si>
    <t>TRANSMISIÓN REGIONAL</t>
  </si>
  <si>
    <t>DESVIACIONES NORMALES MER</t>
  </si>
  <si>
    <t>DESVIACIONES GRAVES MER COMPENSABLES</t>
  </si>
  <si>
    <t>DESVIACIONES GRAVES MER BONIFICABLES</t>
  </si>
  <si>
    <t>ENERGÍA INADVERTIDA</t>
  </si>
  <si>
    <t>ENERGÍA COMPENSABLE</t>
  </si>
  <si>
    <t>ENERGÍA BONIFICABLE</t>
  </si>
  <si>
    <t>ENERGÍA DE EMERGENCIA</t>
  </si>
  <si>
    <t>DESVIACIÓN GRAVE MER EXPORTADA *</t>
  </si>
  <si>
    <t>DESVIACIÓN GRAVE MER IMPORTADA *</t>
  </si>
  <si>
    <t>DESVIACIÓN NORMAL MER EXPORTADA *</t>
  </si>
  <si>
    <t>DESVIACIÓN NORMAL MER IMPORTADA *</t>
  </si>
  <si>
    <t>ENERGIA BONIFICABLE EXPORTADA MEXICO</t>
  </si>
  <si>
    <t>ENERGIA BONIFICABLE IMPORTADA MEXICO</t>
  </si>
  <si>
    <t>ENERGIA COMPENSABLE EXPORTADA MEXICO</t>
  </si>
  <si>
    <t>ENERGIA COMPENSABLE IMPORTADA MEXICO</t>
  </si>
  <si>
    <t>ENERGIA EMERGENCIA EXPORTADA MEXICO</t>
  </si>
  <si>
    <t>ENERGIA EMERGENCIA IMPORTADA MEXICO</t>
  </si>
  <si>
    <t>ENERGIA INADVERTIDA EXPORTADA MEXICO</t>
  </si>
  <si>
    <t>ENERGIA INADVERTIDA IMPORTADA MEXICO</t>
  </si>
  <si>
    <t>SALDO CFE</t>
  </si>
  <si>
    <t>SALDO DTER</t>
  </si>
  <si>
    <t>* LOS RESULTADOS POR DESVIACIONES EN EL MERCADO ELÉCTRICO REGIONAL, CORRESPONDEN AL MES DE JULIO 2021 INCLUÍDO EN EL DOCUMENTO DE TRANSACCIONES ECONÓMICAS REGIONAL DE AGOSTO 2021.</t>
  </si>
  <si>
    <t>** LOS AJUSTES CORRESPONDEN AL PEAJE DEL MES DE JULIO 2021 CONSIDERANDO LOS VALORES DEL SISTEMA DE MEDICIÓN  OFICIAL DE DICHO MES.</t>
  </si>
  <si>
    <t>P0RIODO DEL 1 AL 31 DE AGOSTO DEL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</si>
</sst>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00_);_(* \(#,##0.00\);_(* &quot;-&quot;??_);_(@_)"/>
    <numFmt numFmtId="165" formatCode="_(&quot;$&quot;* #,##0_);_(&quot;$&quot;* \(#,##0\);_(&quot;$&quot;* &quot;-&quot;_);_(@_)"/>
    <numFmt numFmtId="166" formatCode="_(&quot;$&quot;* #,##0.00_);_(&quot;$&quot;* \(#,##0.00\);_(&quot;$&quot;* &quot;-&quot;??_);_(@_)"/>
    <numFmt numFmtId="167" formatCode="_([$$-409]* #,##0.00_);_([$$-409]* \(#,##0.00\);_([$$-409]* &quot;-&quot;??_);_(@_)"/>
    <numFmt numFmtId="168" formatCode="mmmm\-yy"/>
    <numFmt numFmtId="169" formatCode="d/m/yy"/>
    <numFmt numFmtId="170" formatCode="_ &quot;Q&quot;\ * #,##0.00_ ;_ &quot;Q&quot;\ * \-#,##0.00_ ;_ &quot;Q&quot;\ * &quot;-&quot;??_ ;_ @_ "/>
    <numFmt numFmtId="171" formatCode="0.0_);[Red]\(0.0\)"/>
    <numFmt numFmtId="172" formatCode="0.00_);[Red]\(0.00\)"/>
    <numFmt numFmtId="173" formatCode="\$#.00"/>
    <numFmt numFmtId="174" formatCode="d\ &quot;de&quot;\ mmmm\ &quot;de&quot;\ yy"/>
    <numFmt numFmtId="175" formatCode="d\ &quot;de&quot;\ mmmm\ &quot;de&quot;\ yyyy"/>
    <numFmt numFmtId="176" formatCode="d"/>
    <numFmt numFmtId="177" formatCode="mmmm"/>
    <numFmt numFmtId="178" formatCode="yyyy"/>
    <numFmt numFmtId="179" formatCode="_([$€-2]* #,##0.00_);_([$€-2]* \(#,##0.00\);_([$€-2]* &quot;-&quot;??_)"/>
    <numFmt numFmtId="180" formatCode="#,#00"/>
    <numFmt numFmtId="181" formatCode="_-* #,##0.00\ _€_-;\-* #,##0.00\ _€_-;_-* &quot;-&quot;??\ _€_-;_-@_-"/>
    <numFmt numFmtId="182" formatCode="%#,#00"/>
    <numFmt numFmtId="183" formatCode="#.##000"/>
    <numFmt numFmtId="184" formatCode="#,"/>
    <numFmt numFmtId="185" formatCode="_-* #,##0.00\ &quot;Pts&quot;_-;\-* #,##0.00\ &quot;Pts&quot;_-;_-* &quot;-&quot;??\ &quot;Pts&quot;_-;_-@_-"/>
    <numFmt numFmtId="186" formatCode="_(* #,##0.00_);_(* \(#,##0.00\);_(* &quot;-&quot;???_);_(@_)"/>
    <numFmt numFmtId="187" formatCode="_(* #,##0_);_(* \(#,##0\);_(* &quot;-&quot;_);_(@_)"/>
    <numFmt numFmtId="188" formatCode="_(* #,##0.00_);_(* \(#,##0.00\);_(* &quot;-&quot;_);_(@_)"/>
    <numFmt numFmtId="189" formatCode="_(* #,##0.0000_);_(* \(#,##0.0000\);_(* &quot;-&quot;????_);_(@_)"/>
    <numFmt numFmtId="190" formatCode="#,##0.000_);\(#,##0.000\)"/>
    <numFmt numFmtId="191" formatCode="_(* #,##0.000_);_(* \(#,##0.000\);_(* &quot;-&quot;???_);_(@_)"/>
  </numFmts>
  <fonts count="2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
      <color indexed="8"/>
      <name val="Courier"/>
      <family val="3"/>
    </font>
    <font>
      <sz val="10"/>
      <color indexed="8"/>
      <name val="Arial"/>
      <family val="2"/>
    </font>
    <font>
      <sz val="1"/>
      <color indexed="8"/>
      <name val="Courier"/>
      <family val="3"/>
    </font>
    <font>
      <u/>
      <sz val="10"/>
      <color indexed="12"/>
      <name val="Arial"/>
      <family val="2"/>
    </font>
    <font>
      <sz val="8"/>
      <name val="Arial"/>
      <family val="2"/>
    </font>
    <font>
      <b/>
      <sz val="14"/>
      <name val="Arial"/>
      <family val="2"/>
    </font>
    <font>
      <b/>
      <sz val="10"/>
      <name val="Arial"/>
      <family val="2"/>
    </font>
    <font>
      <b/>
      <sz val="8"/>
      <name val="Arial"/>
      <family val="2"/>
    </font>
    <font>
      <sz val="10"/>
      <name val="Tahoma"/>
      <family val="2"/>
    </font>
    <font>
      <sz val="10"/>
      <color indexed="12"/>
      <name val="Arial"/>
      <family val="2"/>
    </font>
    <font>
      <b/>
      <sz val="12"/>
      <name val="Tahoma"/>
      <family val="2"/>
    </font>
    <font>
      <b/>
      <sz val="12"/>
      <color indexed="21"/>
      <name val="Tahoma"/>
      <family val="2"/>
    </font>
    <font>
      <b/>
      <sz val="20"/>
      <name val="Tahoma"/>
      <family val="2"/>
    </font>
    <font>
      <b/>
      <sz val="14"/>
      <name val="Tahoma"/>
      <family val="2"/>
    </font>
    <font>
      <b/>
      <sz val="10"/>
      <name val="Tahoma"/>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name val="Arial"/>
      <family val="2"/>
    </font>
    <font>
      <b/>
      <sz val="12"/>
      <name val="Arial"/>
      <family val="2"/>
    </font>
    <font>
      <sz val="12"/>
      <name val="Helv"/>
    </font>
    <font>
      <sz val="10"/>
      <color indexed="8"/>
      <name val="MS Sans Serif"/>
      <family val="2"/>
    </font>
    <font>
      <sz val="10"/>
      <name val="Bookman Old Style"/>
      <family val="1"/>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8"/>
      <color theme="3"/>
      <name val="Cambria"/>
      <family val="2"/>
      <scheme val="major"/>
    </font>
    <font>
      <b/>
      <sz val="11"/>
      <color theme="1"/>
      <name val="Calibri"/>
      <family val="2"/>
      <scheme val="minor"/>
    </font>
    <font>
      <b/>
      <sz val="10"/>
      <color theme="1"/>
      <name val="Arial"/>
      <family val="2"/>
    </font>
    <font>
      <b/>
      <sz val="11"/>
      <name val="Arial"/>
      <family val="2"/>
    </font>
    <font>
      <sz val="10"/>
      <color theme="1"/>
      <name val="Arial"/>
      <family val="2"/>
    </font>
    <font>
      <b/>
      <sz val="9"/>
      <color theme="1"/>
      <name val="Arial"/>
      <family val="2"/>
    </font>
    <font>
      <b/>
      <sz val="10"/>
      <color indexed="10"/>
      <name val="Arial"/>
      <family val="2"/>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9"/>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CC99"/>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525">
    <xf numFmtId="0" fontId="0" fillId="0" borderId="0"/>
    <xf numFmtId="0" fontId="225" fillId="2" borderId="0" applyNumberFormat="0" applyBorder="0" applyAlignment="0" applyProtection="0"/>
    <xf numFmtId="0" fontId="225" fillId="3" borderId="0" applyNumberFormat="0" applyBorder="0" applyAlignment="0" applyProtection="0"/>
    <xf numFmtId="0" fontId="225" fillId="4" borderId="0" applyNumberFormat="0" applyBorder="0" applyAlignment="0" applyProtection="0"/>
    <xf numFmtId="0" fontId="225" fillId="5" borderId="0" applyNumberFormat="0" applyBorder="0" applyAlignment="0" applyProtection="0"/>
    <xf numFmtId="0" fontId="225" fillId="6" borderId="0" applyNumberFormat="0" applyBorder="0" applyAlignment="0" applyProtection="0"/>
    <xf numFmtId="0" fontId="225" fillId="7" borderId="0" applyNumberFormat="0" applyBorder="0" applyAlignment="0" applyProtection="0"/>
    <xf numFmtId="0" fontId="225" fillId="2" borderId="0" applyNumberFormat="0" applyBorder="0" applyAlignment="0" applyProtection="0"/>
    <xf numFmtId="0" fontId="246" fillId="27" borderId="0" applyNumberFormat="0" applyBorder="0" applyAlignment="0" applyProtection="0"/>
    <xf numFmtId="0" fontId="225" fillId="3" borderId="0" applyNumberFormat="0" applyBorder="0" applyAlignment="0" applyProtection="0"/>
    <xf numFmtId="0" fontId="246" fillId="28" borderId="0" applyNumberFormat="0" applyBorder="0" applyAlignment="0" applyProtection="0"/>
    <xf numFmtId="0" fontId="225" fillId="4" borderId="0" applyNumberFormat="0" applyBorder="0" applyAlignment="0" applyProtection="0"/>
    <xf numFmtId="0" fontId="246" fillId="29" borderId="0" applyNumberFormat="0" applyBorder="0" applyAlignment="0" applyProtection="0"/>
    <xf numFmtId="0" fontId="225" fillId="5" borderId="0" applyNumberFormat="0" applyBorder="0" applyAlignment="0" applyProtection="0"/>
    <xf numFmtId="0" fontId="246" fillId="30" borderId="0" applyNumberFormat="0" applyBorder="0" applyAlignment="0" applyProtection="0"/>
    <xf numFmtId="0" fontId="225" fillId="6" borderId="0" applyNumberFormat="0" applyBorder="0" applyAlignment="0" applyProtection="0"/>
    <xf numFmtId="0" fontId="246" fillId="31" borderId="0" applyNumberFormat="0" applyBorder="0" applyAlignment="0" applyProtection="0"/>
    <xf numFmtId="0" fontId="225" fillId="7" borderId="0" applyNumberFormat="0" applyBorder="0" applyAlignment="0" applyProtection="0"/>
    <xf numFmtId="0" fontId="246" fillId="32" borderId="0" applyNumberFormat="0" applyBorder="0" applyAlignment="0" applyProtection="0"/>
    <xf numFmtId="0" fontId="225" fillId="8" borderId="0" applyNumberFormat="0" applyBorder="0" applyAlignment="0" applyProtection="0"/>
    <xf numFmtId="0" fontId="225" fillId="9" borderId="0" applyNumberFormat="0" applyBorder="0" applyAlignment="0" applyProtection="0"/>
    <xf numFmtId="0" fontId="225" fillId="10" borderId="0" applyNumberFormat="0" applyBorder="0" applyAlignment="0" applyProtection="0"/>
    <xf numFmtId="0" fontId="225" fillId="5" borderId="0" applyNumberFormat="0" applyBorder="0" applyAlignment="0" applyProtection="0"/>
    <xf numFmtId="0" fontId="225" fillId="8" borderId="0" applyNumberFormat="0" applyBorder="0" applyAlignment="0" applyProtection="0"/>
    <xf numFmtId="0" fontId="225" fillId="11" borderId="0" applyNumberFormat="0" applyBorder="0" applyAlignment="0" applyProtection="0"/>
    <xf numFmtId="0" fontId="225" fillId="8" borderId="0" applyNumberFormat="0" applyBorder="0" applyAlignment="0" applyProtection="0"/>
    <xf numFmtId="0" fontId="246" fillId="33" borderId="0" applyNumberFormat="0" applyBorder="0" applyAlignment="0" applyProtection="0"/>
    <xf numFmtId="0" fontId="225" fillId="9" borderId="0" applyNumberFormat="0" applyBorder="0" applyAlignment="0" applyProtection="0"/>
    <xf numFmtId="0" fontId="246" fillId="34" borderId="0" applyNumberFormat="0" applyBorder="0" applyAlignment="0" applyProtection="0"/>
    <xf numFmtId="0" fontId="225" fillId="10" borderId="0" applyNumberFormat="0" applyBorder="0" applyAlignment="0" applyProtection="0"/>
    <xf numFmtId="0" fontId="246" fillId="35" borderId="0" applyNumberFormat="0" applyBorder="0" applyAlignment="0" applyProtection="0"/>
    <xf numFmtId="0" fontId="225" fillId="5" borderId="0" applyNumberFormat="0" applyBorder="0" applyAlignment="0" applyProtection="0"/>
    <xf numFmtId="0" fontId="246" fillId="36" borderId="0" applyNumberFormat="0" applyBorder="0" applyAlignment="0" applyProtection="0"/>
    <xf numFmtId="0" fontId="225" fillId="8" borderId="0" applyNumberFormat="0" applyBorder="0" applyAlignment="0" applyProtection="0"/>
    <xf numFmtId="0" fontId="246" fillId="37" borderId="0" applyNumberFormat="0" applyBorder="0" applyAlignment="0" applyProtection="0"/>
    <xf numFmtId="0" fontId="225" fillId="11" borderId="0" applyNumberFormat="0" applyBorder="0" applyAlignment="0" applyProtection="0"/>
    <xf numFmtId="0" fontId="246" fillId="38" borderId="0" applyNumberFormat="0" applyBorder="0" applyAlignment="0" applyProtection="0"/>
    <xf numFmtId="0" fontId="226" fillId="12" borderId="0" applyNumberFormat="0" applyBorder="0" applyAlignment="0" applyProtection="0"/>
    <xf numFmtId="0" fontId="226" fillId="9" borderId="0" applyNumberFormat="0" applyBorder="0" applyAlignment="0" applyProtection="0"/>
    <xf numFmtId="0" fontId="226" fillId="10" borderId="0" applyNumberFormat="0" applyBorder="0" applyAlignment="0" applyProtection="0"/>
    <xf numFmtId="0" fontId="226" fillId="13" borderId="0" applyNumberFormat="0" applyBorder="0" applyAlignment="0" applyProtection="0"/>
    <xf numFmtId="0" fontId="226" fillId="14" borderId="0" applyNumberFormat="0" applyBorder="0" applyAlignment="0" applyProtection="0"/>
    <xf numFmtId="0" fontId="226" fillId="15" borderId="0" applyNumberFormat="0" applyBorder="0" applyAlignment="0" applyProtection="0"/>
    <xf numFmtId="0" fontId="226" fillId="12" borderId="0" applyNumberFormat="0" applyBorder="0" applyAlignment="0" applyProtection="0"/>
    <xf numFmtId="0" fontId="247" fillId="39" borderId="0" applyNumberFormat="0" applyBorder="0" applyAlignment="0" applyProtection="0"/>
    <xf numFmtId="0" fontId="226" fillId="9" borderId="0" applyNumberFormat="0" applyBorder="0" applyAlignment="0" applyProtection="0"/>
    <xf numFmtId="0" fontId="247" fillId="40" borderId="0" applyNumberFormat="0" applyBorder="0" applyAlignment="0" applyProtection="0"/>
    <xf numFmtId="0" fontId="226" fillId="10" borderId="0" applyNumberFormat="0" applyBorder="0" applyAlignment="0" applyProtection="0"/>
    <xf numFmtId="0" fontId="247" fillId="41" borderId="0" applyNumberFormat="0" applyBorder="0" applyAlignment="0" applyProtection="0"/>
    <xf numFmtId="0" fontId="226" fillId="13" borderId="0" applyNumberFormat="0" applyBorder="0" applyAlignment="0" applyProtection="0"/>
    <xf numFmtId="0" fontId="247" fillId="42" borderId="0" applyNumberFormat="0" applyBorder="0" applyAlignment="0" applyProtection="0"/>
    <xf numFmtId="0" fontId="226" fillId="14" borderId="0" applyNumberFormat="0" applyBorder="0" applyAlignment="0" applyProtection="0"/>
    <xf numFmtId="0" fontId="247" fillId="43" borderId="0" applyNumberFormat="0" applyBorder="0" applyAlignment="0" applyProtection="0"/>
    <xf numFmtId="0" fontId="226" fillId="15" borderId="0" applyNumberFormat="0" applyBorder="0" applyAlignment="0" applyProtection="0"/>
    <xf numFmtId="0" fontId="247" fillId="44" borderId="0" applyNumberFormat="0" applyBorder="0" applyAlignment="0" applyProtection="0"/>
    <xf numFmtId="37" fontId="243" fillId="0" borderId="0"/>
    <xf numFmtId="0" fontId="226" fillId="16" borderId="0" applyNumberFormat="0" applyBorder="0" applyAlignment="0" applyProtection="0"/>
    <xf numFmtId="0" fontId="226" fillId="17" borderId="0" applyNumberFormat="0" applyBorder="0" applyAlignment="0" applyProtection="0"/>
    <xf numFmtId="0" fontId="226" fillId="18" borderId="0" applyNumberFormat="0" applyBorder="0" applyAlignment="0" applyProtection="0"/>
    <xf numFmtId="0" fontId="226" fillId="13" borderId="0" applyNumberFormat="0" applyBorder="0" applyAlignment="0" applyProtection="0"/>
    <xf numFmtId="0" fontId="226" fillId="14" borderId="0" applyNumberFormat="0" applyBorder="0" applyAlignment="0" applyProtection="0"/>
    <xf numFmtId="0" fontId="226" fillId="19" borderId="0" applyNumberFormat="0" applyBorder="0" applyAlignment="0" applyProtection="0"/>
    <xf numFmtId="0" fontId="233" fillId="3" borderId="0" applyNumberFormat="0" applyBorder="0" applyAlignment="0" applyProtection="0"/>
    <xf numFmtId="0" fontId="227" fillId="4" borderId="0" applyNumberFormat="0" applyBorder="0" applyAlignment="0" applyProtection="0"/>
    <xf numFmtId="0" fontId="248" fillId="45" borderId="0" applyNumberFormat="0" applyBorder="0" applyAlignment="0" applyProtection="0"/>
    <xf numFmtId="0" fontId="228" fillId="20" borderId="1" applyNumberFormat="0" applyAlignment="0" applyProtection="0"/>
    <xf numFmtId="0" fontId="228" fillId="20" borderId="1" applyNumberFormat="0" applyAlignment="0" applyProtection="0"/>
    <xf numFmtId="0" fontId="249" fillId="46" borderId="63" applyNumberFormat="0" applyAlignment="0" applyProtection="0"/>
    <xf numFmtId="0" fontId="229" fillId="21" borderId="2" applyNumberFormat="0" applyAlignment="0" applyProtection="0"/>
    <xf numFmtId="0" fontId="250" fillId="47" borderId="64" applyNumberFormat="0" applyAlignment="0" applyProtection="0"/>
    <xf numFmtId="0" fontId="230" fillId="0" borderId="3" applyNumberFormat="0" applyFill="0" applyAlignment="0" applyProtection="0"/>
    <xf numFmtId="0" fontId="251" fillId="0" borderId="65" applyNumberFormat="0" applyFill="0" applyAlignment="0" applyProtection="0"/>
    <xf numFmtId="0" fontId="229" fillId="21" borderId="2" applyNumberFormat="0" applyAlignment="0" applyProtection="0"/>
    <xf numFmtId="4" fontId="210" fillId="0" borderId="0">
      <protection locked="0"/>
    </xf>
    <xf numFmtId="171" fontId="209" fillId="0" borderId="0">
      <protection locked="0"/>
    </xf>
    <xf numFmtId="171" fontId="241" fillId="0" borderId="0">
      <protection locked="0"/>
    </xf>
    <xf numFmtId="171" fontId="241" fillId="0" borderId="0">
      <protection locked="0"/>
    </xf>
    <xf numFmtId="167" fontId="209" fillId="0" borderId="0">
      <protection locked="0"/>
    </xf>
    <xf numFmtId="165" fontId="211" fillId="0" borderId="0" applyFont="0" applyFill="0" applyBorder="0" applyAlignment="0" applyProtection="0"/>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67" fontId="241" fillId="0" borderId="0">
      <protection locked="0"/>
    </xf>
    <xf numFmtId="173" fontId="210" fillId="0" borderId="0">
      <protection locked="0"/>
    </xf>
    <xf numFmtId="172" fontId="209" fillId="0" borderId="0">
      <protection locked="0"/>
    </xf>
    <xf numFmtId="172" fontId="241" fillId="0" borderId="0">
      <protection locked="0"/>
    </xf>
    <xf numFmtId="172" fontId="241" fillId="0" borderId="0">
      <protection locked="0"/>
    </xf>
    <xf numFmtId="0" fontId="212" fillId="0" borderId="0">
      <protection locked="0"/>
    </xf>
    <xf numFmtId="0" fontId="210" fillId="0" borderId="0">
      <protection locked="0"/>
    </xf>
    <xf numFmtId="0" fontId="231" fillId="0" borderId="0" applyNumberFormat="0" applyFill="0" applyBorder="0" applyAlignment="0" applyProtection="0"/>
    <xf numFmtId="0" fontId="252" fillId="0" borderId="0" applyNumberFormat="0" applyFill="0" applyBorder="0" applyAlignment="0" applyProtection="0"/>
    <xf numFmtId="0" fontId="226" fillId="16" borderId="0" applyNumberFormat="0" applyBorder="0" applyAlignment="0" applyProtection="0"/>
    <xf numFmtId="0" fontId="247" fillId="48" borderId="0" applyNumberFormat="0" applyBorder="0" applyAlignment="0" applyProtection="0"/>
    <xf numFmtId="0" fontId="226" fillId="17" borderId="0" applyNumberFormat="0" applyBorder="0" applyAlignment="0" applyProtection="0"/>
    <xf numFmtId="0" fontId="247" fillId="49" borderId="0" applyNumberFormat="0" applyBorder="0" applyAlignment="0" applyProtection="0"/>
    <xf numFmtId="0" fontId="226" fillId="18" borderId="0" applyNumberFormat="0" applyBorder="0" applyAlignment="0" applyProtection="0"/>
    <xf numFmtId="0" fontId="247" fillId="50" borderId="0" applyNumberFormat="0" applyBorder="0" applyAlignment="0" applyProtection="0"/>
    <xf numFmtId="0" fontId="226" fillId="13" borderId="0" applyNumberFormat="0" applyBorder="0" applyAlignment="0" applyProtection="0"/>
    <xf numFmtId="0" fontId="247" fillId="51" borderId="0" applyNumberFormat="0" applyBorder="0" applyAlignment="0" applyProtection="0"/>
    <xf numFmtId="0" fontId="226" fillId="14" borderId="0" applyNumberFormat="0" applyBorder="0" applyAlignment="0" applyProtection="0"/>
    <xf numFmtId="0" fontId="247" fillId="52" borderId="0" applyNumberFormat="0" applyBorder="0" applyAlignment="0" applyProtection="0"/>
    <xf numFmtId="0" fontId="226" fillId="19" borderId="0" applyNumberFormat="0" applyBorder="0" applyAlignment="0" applyProtection="0"/>
    <xf numFmtId="0" fontId="247" fillId="53" borderId="0" applyNumberFormat="0" applyBorder="0" applyAlignment="0" applyProtection="0"/>
    <xf numFmtId="0" fontId="232" fillId="7" borderId="1" applyNumberFormat="0" applyAlignment="0" applyProtection="0"/>
    <xf numFmtId="0" fontId="253" fillId="54" borderId="63" applyNumberFormat="0" applyAlignment="0" applyProtection="0"/>
    <xf numFmtId="179" fontId="209" fillId="0" borderId="0" applyFont="0" applyFill="0" applyBorder="0" applyAlignment="0" applyProtection="0"/>
    <xf numFmtId="179" fontId="241" fillId="0" borderId="0" applyFont="0" applyFill="0" applyBorder="0" applyAlignment="0" applyProtection="0"/>
    <xf numFmtId="0" fontId="237" fillId="0" borderId="0" applyNumberFormat="0" applyFill="0" applyBorder="0" applyAlignment="0" applyProtection="0"/>
    <xf numFmtId="15" fontId="209" fillId="0" borderId="0">
      <protection locked="0"/>
    </xf>
    <xf numFmtId="15" fontId="241" fillId="0" borderId="0">
      <protection locked="0"/>
    </xf>
    <xf numFmtId="15" fontId="241" fillId="0" borderId="0">
      <protection locked="0"/>
    </xf>
    <xf numFmtId="180" fontId="212" fillId="0" borderId="0">
      <protection locked="0"/>
    </xf>
    <xf numFmtId="0" fontId="227" fillId="4" borderId="0" applyNumberFormat="0" applyBorder="0" applyAlignment="0" applyProtection="0"/>
    <xf numFmtId="0" fontId="212" fillId="0" borderId="0">
      <protection locked="0"/>
    </xf>
    <xf numFmtId="0" fontId="212" fillId="0" borderId="0">
      <protection locked="0"/>
    </xf>
    <xf numFmtId="0" fontId="231" fillId="0" borderId="4" applyNumberFormat="0" applyFill="0" applyAlignment="0" applyProtection="0"/>
    <xf numFmtId="0" fontId="231" fillId="0" borderId="0" applyNumberFormat="0" applyFill="0" applyBorder="0" applyAlignment="0" applyProtection="0"/>
    <xf numFmtId="0" fontId="213" fillId="0" borderId="0" applyNumberFormat="0" applyFill="0" applyBorder="0" applyAlignment="0" applyProtection="0">
      <alignment vertical="top"/>
      <protection locked="0"/>
    </xf>
    <xf numFmtId="0" fontId="233" fillId="3" borderId="0" applyNumberFormat="0" applyBorder="0" applyAlignment="0" applyProtection="0"/>
    <xf numFmtId="0" fontId="254" fillId="55" borderId="0" applyNumberFormat="0" applyBorder="0" applyAlignment="0" applyProtection="0"/>
    <xf numFmtId="0" fontId="232" fillId="7" borderId="1" applyNumberFormat="0" applyAlignment="0" applyProtection="0"/>
    <xf numFmtId="0" fontId="230" fillId="0" borderId="3" applyNumberFormat="0" applyFill="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65" fontId="244" fillId="0" borderId="0" applyFont="0" applyFill="0" applyBorder="0" applyAlignment="0" applyProtection="0"/>
    <xf numFmtId="166" fontId="244" fillId="0" borderId="0" applyFont="0" applyFill="0" applyBorder="0" applyAlignment="0" applyProtection="0"/>
    <xf numFmtId="170" fontId="209" fillId="0" borderId="0" applyFont="0" applyFill="0" applyBorder="0" applyAlignment="0" applyProtection="0"/>
    <xf numFmtId="0" fontId="234" fillId="22" borderId="0" applyNumberFormat="0" applyBorder="0" applyAlignment="0" applyProtection="0"/>
    <xf numFmtId="0" fontId="255" fillId="56" borderId="0" applyNumberFormat="0" applyBorder="0" applyAlignment="0" applyProtection="0"/>
    <xf numFmtId="0" fontId="241" fillId="0" borderId="0"/>
    <xf numFmtId="0" fontId="241" fillId="0" borderId="0"/>
    <xf numFmtId="0" fontId="225" fillId="0" borderId="0"/>
    <xf numFmtId="0" fontId="241" fillId="0" borderId="0"/>
    <xf numFmtId="0" fontId="241" fillId="0" borderId="0"/>
    <xf numFmtId="0" fontId="241" fillId="0" borderId="0"/>
    <xf numFmtId="0" fontId="246" fillId="0" borderId="0"/>
    <xf numFmtId="0" fontId="209" fillId="0" borderId="0"/>
    <xf numFmtId="0" fontId="209" fillId="0" borderId="0"/>
    <xf numFmtId="0" fontId="209" fillId="23" borderId="5" applyNumberFormat="0" applyFont="0" applyAlignment="0" applyProtection="0"/>
    <xf numFmtId="0" fontId="241" fillId="23" borderId="5" applyNumberFormat="0" applyFont="0" applyAlignment="0" applyProtection="0"/>
    <xf numFmtId="0" fontId="225" fillId="23" borderId="5" applyNumberFormat="0" applyFont="0" applyAlignment="0" applyProtection="0"/>
    <xf numFmtId="0" fontId="235" fillId="20" borderId="6" applyNumberFormat="0" applyAlignment="0" applyProtection="0"/>
    <xf numFmtId="169" fontId="209" fillId="0" borderId="0">
      <protection locked="0"/>
    </xf>
    <xf numFmtId="169" fontId="241" fillId="0" borderId="0">
      <protection locked="0"/>
    </xf>
    <xf numFmtId="169" fontId="241" fillId="0" borderId="0">
      <protection locked="0"/>
    </xf>
    <xf numFmtId="182" fontId="212" fillId="0" borderId="0">
      <protection locked="0"/>
    </xf>
    <xf numFmtId="183" fontId="212" fillId="0" borderId="0">
      <protection locked="0"/>
    </xf>
    <xf numFmtId="9" fontId="225" fillId="0" borderId="0" applyFont="0" applyFill="0" applyBorder="0" applyAlignment="0" applyProtection="0"/>
    <xf numFmtId="9" fontId="225" fillId="0" borderId="0" applyFont="0" applyFill="0" applyBorder="0" applyAlignment="0" applyProtection="0"/>
    <xf numFmtId="9" fontId="225" fillId="0" borderId="0" applyFont="0" applyFill="0" applyBorder="0" applyAlignment="0" applyProtection="0"/>
    <xf numFmtId="9" fontId="225" fillId="0" borderId="0" applyFont="0" applyFill="0" applyBorder="0" applyAlignment="0" applyProtection="0"/>
    <xf numFmtId="9" fontId="225" fillId="0" borderId="0" applyFont="0" applyFill="0" applyBorder="0" applyAlignment="0" applyProtection="0"/>
    <xf numFmtId="0" fontId="235" fillId="20" borderId="6" applyNumberFormat="0" applyAlignment="0" applyProtection="0"/>
    <xf numFmtId="0" fontId="256" fillId="46" borderId="66" applyNumberFormat="0" applyAlignment="0" applyProtection="0"/>
    <xf numFmtId="43" fontId="245" fillId="0" borderId="0" applyFont="0" applyFill="0" applyBorder="0" applyAlignment="0" applyProtection="0"/>
    <xf numFmtId="0" fontId="236" fillId="0" borderId="0" applyNumberFormat="0" applyFill="0" applyBorder="0" applyAlignment="0" applyProtection="0"/>
    <xf numFmtId="0" fontId="257" fillId="0" borderId="0" applyNumberFormat="0" applyFill="0" applyBorder="0" applyAlignment="0" applyProtection="0"/>
    <xf numFmtId="0" fontId="237" fillId="0" borderId="0" applyNumberFormat="0" applyFill="0" applyBorder="0" applyAlignment="0" applyProtection="0"/>
    <xf numFmtId="0" fontId="258" fillId="0" borderId="0" applyNumberFormat="0" applyFill="0" applyBorder="0" applyAlignment="0" applyProtection="0"/>
    <xf numFmtId="0" fontId="238" fillId="0" borderId="0" applyNumberFormat="0" applyFill="0" applyBorder="0" applyAlignment="0" applyProtection="0"/>
    <xf numFmtId="0" fontId="238" fillId="0" borderId="0" applyNumberFormat="0" applyFill="0" applyBorder="0" applyAlignment="0" applyProtection="0"/>
    <xf numFmtId="0" fontId="239" fillId="0" borderId="7" applyNumberFormat="0" applyFill="0" applyAlignment="0" applyProtection="0"/>
    <xf numFmtId="0" fontId="259" fillId="0" borderId="67" applyNumberFormat="0" applyFill="0" applyAlignment="0" applyProtection="0"/>
    <xf numFmtId="0" fontId="240" fillId="0" borderId="8" applyNumberFormat="0" applyFill="0" applyAlignment="0" applyProtection="0"/>
    <xf numFmtId="0" fontId="260" fillId="0" borderId="68" applyNumberFormat="0" applyFill="0" applyAlignment="0" applyProtection="0"/>
    <xf numFmtId="0" fontId="231" fillId="0" borderId="4" applyNumberFormat="0" applyFill="0" applyAlignment="0" applyProtection="0"/>
    <xf numFmtId="0" fontId="252" fillId="0" borderId="69" applyNumberFormat="0" applyFill="0" applyAlignment="0" applyProtection="0"/>
    <xf numFmtId="0" fontId="261" fillId="0" borderId="0" applyNumberFormat="0" applyFill="0" applyBorder="0" applyAlignment="0" applyProtection="0"/>
    <xf numFmtId="184" fontId="210" fillId="0" borderId="0">
      <protection locked="0"/>
    </xf>
    <xf numFmtId="184" fontId="210" fillId="0" borderId="0">
      <protection locked="0"/>
    </xf>
    <xf numFmtId="0" fontId="210" fillId="0" borderId="9">
      <protection locked="0"/>
    </xf>
    <xf numFmtId="0" fontId="262" fillId="0" borderId="70" applyNumberFormat="0" applyFill="0" applyAlignment="0" applyProtection="0"/>
    <xf numFmtId="0" fontId="236" fillId="0" borderId="0" applyNumberFormat="0" applyFill="0" applyBorder="0" applyAlignment="0" applyProtection="0"/>
    <xf numFmtId="0" fontId="209" fillId="0" borderId="0"/>
    <xf numFmtId="164" fontId="209" fillId="0" borderId="0" applyFont="0" applyFill="0" applyBorder="0" applyAlignment="0" applyProtection="0"/>
    <xf numFmtId="164" fontId="209" fillId="0" borderId="0" applyFont="0" applyFill="0" applyBorder="0" applyAlignment="0" applyProtection="0"/>
    <xf numFmtId="164" fontId="209" fillId="0" borderId="0" applyFont="0" applyFill="0" applyBorder="0" applyAlignment="0" applyProtection="0"/>
    <xf numFmtId="164" fontId="209" fillId="0" borderId="0" applyFont="0" applyFill="0" applyBorder="0" applyAlignment="0" applyProtection="0"/>
    <xf numFmtId="185" fontId="209" fillId="0" borderId="0" applyFont="0" applyFill="0" applyBorder="0" applyAlignment="0" applyProtection="0"/>
    <xf numFmtId="185" fontId="209" fillId="0" borderId="0" applyFont="0" applyFill="0" applyBorder="0" applyAlignment="0" applyProtection="0"/>
    <xf numFmtId="185" fontId="209" fillId="0" borderId="0" applyFont="0" applyFill="0" applyBorder="0" applyAlignment="0" applyProtection="0"/>
    <xf numFmtId="185" fontId="209" fillId="0" borderId="0" applyFont="0" applyFill="0" applyBorder="0" applyAlignment="0" applyProtection="0"/>
    <xf numFmtId="185" fontId="209" fillId="0" borderId="0" applyFont="0" applyFill="0" applyBorder="0" applyAlignment="0" applyProtection="0"/>
    <xf numFmtId="0" fontId="209" fillId="0" borderId="0"/>
    <xf numFmtId="0" fontId="246" fillId="0" borderId="0"/>
    <xf numFmtId="0" fontId="209" fillId="0" borderId="0"/>
    <xf numFmtId="0" fontId="246" fillId="0" borderId="0"/>
    <xf numFmtId="0" fontId="246" fillId="0" borderId="0"/>
    <xf numFmtId="0" fontId="211" fillId="0" borderId="0">
      <alignment vertical="top"/>
    </xf>
    <xf numFmtId="0" fontId="246" fillId="0" borderId="0"/>
    <xf numFmtId="0" fontId="246" fillId="0" borderId="0"/>
    <xf numFmtId="0" fontId="246" fillId="0" borderId="0"/>
    <xf numFmtId="0" fontId="209" fillId="0" borderId="0"/>
    <xf numFmtId="0" fontId="211" fillId="0" borderId="0">
      <alignment vertical="top"/>
    </xf>
    <xf numFmtId="0" fontId="209" fillId="0" borderId="0"/>
    <xf numFmtId="0" fontId="211" fillId="0" borderId="0">
      <alignment vertical="top"/>
    </xf>
    <xf numFmtId="0" fontId="209" fillId="0" borderId="0"/>
    <xf numFmtId="0" fontId="246" fillId="0" borderId="0"/>
    <xf numFmtId="0" fontId="211" fillId="0" borderId="0">
      <alignment vertical="top"/>
    </xf>
    <xf numFmtId="0" fontId="209" fillId="0" borderId="0"/>
    <xf numFmtId="0" fontId="211" fillId="0" borderId="0">
      <alignment vertical="top"/>
    </xf>
    <xf numFmtId="0" fontId="211" fillId="0" borderId="0">
      <alignment vertical="top"/>
    </xf>
    <xf numFmtId="0" fontId="211" fillId="0" borderId="0">
      <alignment vertical="top"/>
    </xf>
    <xf numFmtId="0" fontId="211" fillId="0" borderId="0">
      <alignment vertical="top"/>
    </xf>
    <xf numFmtId="0" fontId="225" fillId="2" borderId="0" applyNumberFormat="0" applyBorder="0" applyAlignment="0" applyProtection="0"/>
    <xf numFmtId="0" fontId="225" fillId="3" borderId="0" applyNumberFormat="0" applyBorder="0" applyAlignment="0" applyProtection="0"/>
    <xf numFmtId="0" fontId="225" fillId="4" borderId="0" applyNumberFormat="0" applyBorder="0" applyAlignment="0" applyProtection="0"/>
    <xf numFmtId="0" fontId="225" fillId="5" borderId="0" applyNumberFormat="0" applyBorder="0" applyAlignment="0" applyProtection="0"/>
    <xf numFmtId="0" fontId="225" fillId="6" borderId="0" applyNumberFormat="0" applyBorder="0" applyAlignment="0" applyProtection="0"/>
    <xf numFmtId="0" fontId="225" fillId="7" borderId="0" applyNumberFormat="0" applyBorder="0" applyAlignment="0" applyProtection="0"/>
    <xf numFmtId="0" fontId="225" fillId="8" borderId="0" applyNumberFormat="0" applyBorder="0" applyAlignment="0" applyProtection="0"/>
    <xf numFmtId="0" fontId="225" fillId="9" borderId="0" applyNumberFormat="0" applyBorder="0" applyAlignment="0" applyProtection="0"/>
    <xf numFmtId="0" fontId="225" fillId="10" borderId="0" applyNumberFormat="0" applyBorder="0" applyAlignment="0" applyProtection="0"/>
    <xf numFmtId="0" fontId="225" fillId="5" borderId="0" applyNumberFormat="0" applyBorder="0" applyAlignment="0" applyProtection="0"/>
    <xf numFmtId="0" fontId="225" fillId="8" borderId="0" applyNumberFormat="0" applyBorder="0" applyAlignment="0" applyProtection="0"/>
    <xf numFmtId="0" fontId="225" fillId="11" borderId="0" applyNumberFormat="0" applyBorder="0" applyAlignment="0" applyProtection="0"/>
    <xf numFmtId="167" fontId="209" fillId="0" borderId="0">
      <protection locked="0"/>
    </xf>
    <xf numFmtId="167" fontId="209" fillId="0" borderId="0">
      <protection locked="0"/>
    </xf>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181" fontId="225" fillId="0" borderId="0" applyFont="0" applyFill="0" applyBorder="0" applyAlignment="0" applyProtection="0"/>
    <xf numFmtId="0" fontId="225" fillId="23" borderId="5" applyNumberFormat="0" applyFont="0" applyAlignment="0" applyProtection="0"/>
    <xf numFmtId="9" fontId="225" fillId="0" borderId="0" applyFont="0" applyFill="0" applyBorder="0" applyAlignment="0" applyProtection="0"/>
    <xf numFmtId="9" fontId="225" fillId="0" borderId="0" applyFont="0" applyFill="0" applyBorder="0" applyAlignment="0" applyProtection="0"/>
    <xf numFmtId="9" fontId="225" fillId="0" borderId="0" applyFont="0" applyFill="0" applyBorder="0" applyAlignment="0" applyProtection="0"/>
    <xf numFmtId="9" fontId="225" fillId="0" borderId="0" applyFont="0" applyFill="0" applyBorder="0" applyAlignment="0" applyProtection="0"/>
    <xf numFmtId="9" fontId="225" fillId="0" borderId="0" applyFont="0" applyFill="0" applyBorder="0" applyAlignment="0" applyProtection="0"/>
    <xf numFmtId="164" fontId="225" fillId="0" borderId="0" applyFont="0" applyFill="0" applyBorder="0" applyAlignment="0" applyProtection="0"/>
    <xf numFmtId="0" fontId="246" fillId="0" borderId="0"/>
    <xf numFmtId="0" fontId="246" fillId="0" borderId="0"/>
    <xf numFmtId="164" fontId="246" fillId="0" borderId="0" applyFont="0" applyFill="0" applyBorder="0" applyAlignment="0" applyProtection="0"/>
    <xf numFmtId="0" fontId="208" fillId="0" borderId="0"/>
    <xf numFmtId="0" fontId="207" fillId="0" borderId="0"/>
    <xf numFmtId="0" fontId="206" fillId="0" borderId="0"/>
    <xf numFmtId="0" fontId="205" fillId="0" borderId="0"/>
    <xf numFmtId="164" fontId="205" fillId="0" borderId="0" applyFont="0" applyFill="0" applyBorder="0" applyAlignment="0" applyProtection="0"/>
    <xf numFmtId="0" fontId="204" fillId="0" borderId="0"/>
    <xf numFmtId="0" fontId="204" fillId="0" borderId="0"/>
    <xf numFmtId="164" fontId="204" fillId="0" borderId="0" applyFont="0" applyFill="0" applyBorder="0" applyAlignment="0" applyProtection="0"/>
    <xf numFmtId="0" fontId="203" fillId="0" borderId="0"/>
    <xf numFmtId="0" fontId="202" fillId="0" borderId="0"/>
    <xf numFmtId="0" fontId="201" fillId="0" borderId="0"/>
    <xf numFmtId="164" fontId="201" fillId="0" borderId="0" applyFont="0" applyFill="0" applyBorder="0" applyAlignment="0" applyProtection="0"/>
    <xf numFmtId="0" fontId="200" fillId="0" borderId="0"/>
    <xf numFmtId="164" fontId="200" fillId="0" borderId="0" applyFont="0" applyFill="0" applyBorder="0" applyAlignment="0" applyProtection="0"/>
    <xf numFmtId="0" fontId="199" fillId="0" borderId="0"/>
    <xf numFmtId="0" fontId="198" fillId="0" borderId="0"/>
    <xf numFmtId="0" fontId="197" fillId="0" borderId="0"/>
    <xf numFmtId="164" fontId="197" fillId="0" borderId="0" applyFont="0" applyFill="0" applyBorder="0" applyAlignment="0" applyProtection="0"/>
    <xf numFmtId="0" fontId="196" fillId="0" borderId="0"/>
    <xf numFmtId="0" fontId="195" fillId="0" borderId="0"/>
    <xf numFmtId="0" fontId="194" fillId="0" borderId="0"/>
    <xf numFmtId="0" fontId="193" fillId="0" borderId="0"/>
    <xf numFmtId="0" fontId="192" fillId="0" borderId="0"/>
    <xf numFmtId="0" fontId="191" fillId="0" borderId="0"/>
    <xf numFmtId="0" fontId="190" fillId="0" borderId="0"/>
    <xf numFmtId="0" fontId="189" fillId="0" borderId="0"/>
    <xf numFmtId="0" fontId="188" fillId="0" borderId="0"/>
    <xf numFmtId="0" fontId="188" fillId="0" borderId="0"/>
    <xf numFmtId="0" fontId="187" fillId="0" borderId="0"/>
    <xf numFmtId="0" fontId="186" fillId="0" borderId="0"/>
    <xf numFmtId="0" fontId="185" fillId="0" borderId="0"/>
    <xf numFmtId="0" fontId="184" fillId="0" borderId="0"/>
    <xf numFmtId="0" fontId="183" fillId="0" borderId="0"/>
    <xf numFmtId="0" fontId="183" fillId="0" borderId="0"/>
    <xf numFmtId="0" fontId="182" fillId="0" borderId="0"/>
    <xf numFmtId="0" fontId="182" fillId="0" borderId="0"/>
    <xf numFmtId="0" fontId="181" fillId="0" borderId="0"/>
    <xf numFmtId="0" fontId="180" fillId="0" borderId="0"/>
    <xf numFmtId="0" fontId="179" fillId="0" borderId="0"/>
    <xf numFmtId="0" fontId="178" fillId="0" borderId="0"/>
    <xf numFmtId="0" fontId="177" fillId="0" borderId="0"/>
    <xf numFmtId="0" fontId="176" fillId="0" borderId="0"/>
    <xf numFmtId="0" fontId="175" fillId="0" borderId="0"/>
    <xf numFmtId="0" fontId="174" fillId="0" borderId="0"/>
    <xf numFmtId="0" fontId="173" fillId="0" borderId="0"/>
    <xf numFmtId="0" fontId="172" fillId="0" borderId="0"/>
    <xf numFmtId="0" fontId="171" fillId="0" borderId="0"/>
    <xf numFmtId="0" fontId="170" fillId="0" borderId="0"/>
    <xf numFmtId="0" fontId="169" fillId="0" borderId="0"/>
    <xf numFmtId="0" fontId="168" fillId="0" borderId="0"/>
    <xf numFmtId="0" fontId="167" fillId="0" borderId="0"/>
    <xf numFmtId="0" fontId="166" fillId="0" borderId="0"/>
    <xf numFmtId="0" fontId="165" fillId="0" borderId="0"/>
    <xf numFmtId="0" fontId="164" fillId="0" borderId="0"/>
    <xf numFmtId="0" fontId="163" fillId="0" borderId="0"/>
    <xf numFmtId="0" fontId="162" fillId="0" borderId="0"/>
    <xf numFmtId="0" fontId="161" fillId="0" borderId="0"/>
    <xf numFmtId="0" fontId="161" fillId="0" borderId="0"/>
    <xf numFmtId="0" fontId="160" fillId="0" borderId="0"/>
    <xf numFmtId="0" fontId="159" fillId="0" borderId="0"/>
    <xf numFmtId="0" fontId="158" fillId="0" borderId="0"/>
    <xf numFmtId="0" fontId="157" fillId="0" borderId="0"/>
    <xf numFmtId="0" fontId="156" fillId="0" borderId="0"/>
    <xf numFmtId="0" fontId="155" fillId="0" borderId="0"/>
    <xf numFmtId="0" fontId="154" fillId="0" borderId="0"/>
    <xf numFmtId="0" fontId="153" fillId="0" borderId="0"/>
    <xf numFmtId="0" fontId="152" fillId="0" borderId="0"/>
    <xf numFmtId="0" fontId="151" fillId="0" borderId="0"/>
    <xf numFmtId="0" fontId="150" fillId="0" borderId="0"/>
    <xf numFmtId="0" fontId="149" fillId="0" borderId="0"/>
    <xf numFmtId="0" fontId="148" fillId="0" borderId="0"/>
    <xf numFmtId="0" fontId="147" fillId="0" borderId="0"/>
    <xf numFmtId="0" fontId="146" fillId="0" borderId="0"/>
    <xf numFmtId="0" fontId="145" fillId="0" borderId="0"/>
    <xf numFmtId="0" fontId="144" fillId="0" borderId="0"/>
    <xf numFmtId="0" fontId="143" fillId="0" borderId="0"/>
    <xf numFmtId="0" fontId="142" fillId="0" borderId="0"/>
    <xf numFmtId="0" fontId="141" fillId="0" borderId="0"/>
    <xf numFmtId="0" fontId="140" fillId="0" borderId="0"/>
    <xf numFmtId="0" fontId="140" fillId="0" borderId="0"/>
    <xf numFmtId="0" fontId="139" fillId="0" borderId="0"/>
    <xf numFmtId="164" fontId="139" fillId="0" borderId="0" applyFont="0" applyFill="0" applyBorder="0" applyAlignment="0" applyProtection="0"/>
    <xf numFmtId="0" fontId="138" fillId="0" borderId="0"/>
    <xf numFmtId="0" fontId="137" fillId="0" borderId="0"/>
    <xf numFmtId="0" fontId="136" fillId="0" borderId="0"/>
    <xf numFmtId="0" fontId="135" fillId="0" borderId="0"/>
    <xf numFmtId="0" fontId="134" fillId="0" borderId="0"/>
    <xf numFmtId="0" fontId="133" fillId="0" borderId="0"/>
    <xf numFmtId="0" fontId="133" fillId="0" borderId="0"/>
    <xf numFmtId="0" fontId="132" fillId="0" borderId="0"/>
    <xf numFmtId="0" fontId="131" fillId="0" borderId="0"/>
    <xf numFmtId="0" fontId="130" fillId="0" borderId="0"/>
    <xf numFmtId="0" fontId="129" fillId="0" borderId="0"/>
    <xf numFmtId="0" fontId="128" fillId="0" borderId="0"/>
    <xf numFmtId="0" fontId="127" fillId="0" borderId="0"/>
    <xf numFmtId="0" fontId="126" fillId="0" borderId="0"/>
    <xf numFmtId="0" fontId="125" fillId="0" borderId="0"/>
    <xf numFmtId="0" fontId="124" fillId="0" borderId="0"/>
    <xf numFmtId="0" fontId="123" fillId="0" borderId="0"/>
    <xf numFmtId="0" fontId="122" fillId="0" borderId="0"/>
    <xf numFmtId="0" fontId="122" fillId="0" borderId="0"/>
    <xf numFmtId="0" fontId="121" fillId="0" borderId="0"/>
    <xf numFmtId="0" fontId="120" fillId="0" borderId="0"/>
    <xf numFmtId="0" fontId="119" fillId="0" borderId="0"/>
    <xf numFmtId="0" fontId="118" fillId="0" borderId="0"/>
    <xf numFmtId="0" fontId="117" fillId="0" borderId="0"/>
    <xf numFmtId="0" fontId="116" fillId="0" borderId="0"/>
    <xf numFmtId="0" fontId="115" fillId="0" borderId="0"/>
    <xf numFmtId="0" fontId="114" fillId="0" borderId="0"/>
    <xf numFmtId="0" fontId="113" fillId="0" borderId="0"/>
    <xf numFmtId="0" fontId="112" fillId="0" borderId="0"/>
    <xf numFmtId="0" fontId="111" fillId="0" borderId="0"/>
    <xf numFmtId="0" fontId="110" fillId="0" borderId="0"/>
    <xf numFmtId="0" fontId="109" fillId="0" borderId="0"/>
    <xf numFmtId="0" fontId="108" fillId="0" borderId="0"/>
    <xf numFmtId="0" fontId="107" fillId="0" borderId="0"/>
    <xf numFmtId="0" fontId="106" fillId="0" borderId="0"/>
    <xf numFmtId="0" fontId="105" fillId="0" borderId="0"/>
    <xf numFmtId="0" fontId="104" fillId="0" borderId="0"/>
    <xf numFmtId="0" fontId="103" fillId="0" borderId="0"/>
    <xf numFmtId="0" fontId="102" fillId="0" borderId="0"/>
    <xf numFmtId="0" fontId="101" fillId="0" borderId="0"/>
    <xf numFmtId="0" fontId="100" fillId="0" borderId="0"/>
    <xf numFmtId="0" fontId="99" fillId="0" borderId="0"/>
    <xf numFmtId="0" fontId="98" fillId="0" borderId="0"/>
    <xf numFmtId="0" fontId="97" fillId="0" borderId="0"/>
    <xf numFmtId="0" fontId="96" fillId="0" borderId="0"/>
    <xf numFmtId="0" fontId="95" fillId="0" borderId="0"/>
    <xf numFmtId="0" fontId="94" fillId="0" borderId="0"/>
    <xf numFmtId="0" fontId="93" fillId="0" borderId="0"/>
    <xf numFmtId="0" fontId="92" fillId="0" borderId="0"/>
    <xf numFmtId="43" fontId="92" fillId="0" borderId="0" applyFont="0" applyFill="0" applyBorder="0" applyAlignment="0" applyProtection="0"/>
    <xf numFmtId="0" fontId="91" fillId="0" borderId="0"/>
    <xf numFmtId="0" fontId="90" fillId="0" borderId="0"/>
    <xf numFmtId="0" fontId="89" fillId="0" borderId="0"/>
    <xf numFmtId="0" fontId="88" fillId="0" borderId="0"/>
    <xf numFmtId="0" fontId="88" fillId="0" borderId="0"/>
    <xf numFmtId="0" fontId="87" fillId="0" borderId="0"/>
    <xf numFmtId="0" fontId="86" fillId="0" borderId="0"/>
    <xf numFmtId="0" fontId="85" fillId="0" borderId="0"/>
    <xf numFmtId="0" fontId="84" fillId="0" borderId="0"/>
    <xf numFmtId="0" fontId="83" fillId="0" borderId="0"/>
    <xf numFmtId="0" fontId="82" fillId="0" borderId="0"/>
    <xf numFmtId="0" fontId="81" fillId="0" borderId="0"/>
    <xf numFmtId="0" fontId="80" fillId="0" borderId="0"/>
    <xf numFmtId="0" fontId="79" fillId="0" borderId="0"/>
    <xf numFmtId="0" fontId="78" fillId="0" borderId="0"/>
    <xf numFmtId="0" fontId="78" fillId="0" borderId="0"/>
    <xf numFmtId="0" fontId="77" fillId="0" borderId="0"/>
    <xf numFmtId="0" fontId="76" fillId="0" borderId="0"/>
    <xf numFmtId="0" fontId="75" fillId="0" borderId="0"/>
    <xf numFmtId="0" fontId="74" fillId="0" borderId="0"/>
    <xf numFmtId="0" fontId="73" fillId="0" borderId="0"/>
    <xf numFmtId="0" fontId="72" fillId="0" borderId="0"/>
    <xf numFmtId="0" fontId="71" fillId="0" borderId="0"/>
    <xf numFmtId="0" fontId="71" fillId="0" borderId="0"/>
    <xf numFmtId="0" fontId="70" fillId="0" borderId="0"/>
    <xf numFmtId="0" fontId="69" fillId="0" borderId="0"/>
    <xf numFmtId="0" fontId="68" fillId="0" borderId="0"/>
    <xf numFmtId="0" fontId="67" fillId="0" borderId="0"/>
    <xf numFmtId="0" fontId="66" fillId="0" borderId="0"/>
    <xf numFmtId="0" fontId="65" fillId="0" borderId="0"/>
    <xf numFmtId="0" fontId="64" fillId="0" borderId="0"/>
    <xf numFmtId="0" fontId="63" fillId="0" borderId="0"/>
    <xf numFmtId="43" fontId="209" fillId="0" borderId="0" applyFont="0" applyFill="0" applyBorder="0" applyAlignment="0" applyProtection="0"/>
    <xf numFmtId="0" fontId="62" fillId="0" borderId="0"/>
    <xf numFmtId="0" fontId="61" fillId="0" borderId="0"/>
    <xf numFmtId="0" fontId="60" fillId="0" borderId="0"/>
    <xf numFmtId="0" fontId="60" fillId="0" borderId="0"/>
    <xf numFmtId="0" fontId="59" fillId="0" borderId="0"/>
    <xf numFmtId="0" fontId="58" fillId="0" borderId="0"/>
    <xf numFmtId="0" fontId="58" fillId="0" borderId="0"/>
    <xf numFmtId="0" fontId="57" fillId="0" borderId="0"/>
    <xf numFmtId="0" fontId="56" fillId="0" borderId="0"/>
    <xf numFmtId="0" fontId="55" fillId="0" borderId="0"/>
    <xf numFmtId="0" fontId="54" fillId="0" borderId="0"/>
    <xf numFmtId="0" fontId="53" fillId="0" borderId="0"/>
    <xf numFmtId="0" fontId="52" fillId="0" borderId="0"/>
    <xf numFmtId="0" fontId="51" fillId="0" borderId="0"/>
    <xf numFmtId="0" fontId="51" fillId="0" borderId="0"/>
    <xf numFmtId="0" fontId="50" fillId="0" borderId="0"/>
    <xf numFmtId="0" fontId="49" fillId="0" borderId="0"/>
    <xf numFmtId="0" fontId="49" fillId="0" borderId="0"/>
    <xf numFmtId="0" fontId="48" fillId="0" borderId="0"/>
    <xf numFmtId="0" fontId="48" fillId="0" borderId="0"/>
    <xf numFmtId="0" fontId="48" fillId="0" borderId="0"/>
    <xf numFmtId="0" fontId="47" fillId="0" borderId="0"/>
    <xf numFmtId="0" fontId="47" fillId="0" borderId="0"/>
    <xf numFmtId="0" fontId="46" fillId="0" borderId="0"/>
    <xf numFmtId="0" fontId="45" fillId="0" borderId="0"/>
    <xf numFmtId="0" fontId="45" fillId="0" borderId="0"/>
    <xf numFmtId="0" fontId="45" fillId="0" borderId="0"/>
    <xf numFmtId="0" fontId="44" fillId="0" borderId="0"/>
    <xf numFmtId="0" fontId="44" fillId="0" borderId="0"/>
    <xf numFmtId="0" fontId="44" fillId="0" borderId="0"/>
    <xf numFmtId="0" fontId="43" fillId="0" borderId="0"/>
    <xf numFmtId="0" fontId="43" fillId="0" borderId="0"/>
    <xf numFmtId="0" fontId="43" fillId="0" borderId="0"/>
    <xf numFmtId="0" fontId="42" fillId="0" borderId="0"/>
    <xf numFmtId="0" fontId="42" fillId="0" borderId="0"/>
    <xf numFmtId="0" fontId="41" fillId="0" borderId="0"/>
    <xf numFmtId="0" fontId="41" fillId="0" borderId="0"/>
    <xf numFmtId="0" fontId="40" fillId="0" borderId="0"/>
    <xf numFmtId="0" fontId="39" fillId="0" borderId="0"/>
    <xf numFmtId="0" fontId="39" fillId="0" borderId="0"/>
    <xf numFmtId="0" fontId="39" fillId="0" borderId="0"/>
    <xf numFmtId="0" fontId="38" fillId="0" borderId="0"/>
    <xf numFmtId="0" fontId="38" fillId="0" borderId="0"/>
    <xf numFmtId="0" fontId="37" fillId="0" borderId="0"/>
    <xf numFmtId="0" fontId="36" fillId="0" borderId="0"/>
    <xf numFmtId="0" fontId="36" fillId="0" borderId="0"/>
    <xf numFmtId="0" fontId="35" fillId="0" borderId="0"/>
    <xf numFmtId="0" fontId="35" fillId="0" borderId="0"/>
    <xf numFmtId="0" fontId="35" fillId="0" borderId="0"/>
    <xf numFmtId="0" fontId="34" fillId="0" borderId="0"/>
    <xf numFmtId="0" fontId="34" fillId="0" borderId="0"/>
    <xf numFmtId="0" fontId="33" fillId="0" borderId="0"/>
    <xf numFmtId="0" fontId="33" fillId="0" borderId="0"/>
    <xf numFmtId="0" fontId="32" fillId="0" borderId="0"/>
    <xf numFmtId="0" fontId="31" fillId="0" borderId="0"/>
    <xf numFmtId="0" fontId="30" fillId="0" borderId="0"/>
    <xf numFmtId="0" fontId="29" fillId="0" borderId="0"/>
    <xf numFmtId="0" fontId="29" fillId="0" borderId="0"/>
    <xf numFmtId="0" fontId="28" fillId="0" borderId="0"/>
    <xf numFmtId="0" fontId="28" fillId="0" borderId="0"/>
    <xf numFmtId="0" fontId="27" fillId="0" borderId="0"/>
    <xf numFmtId="0" fontId="26" fillId="0" borderId="0"/>
    <xf numFmtId="0" fontId="26" fillId="0" borderId="0"/>
    <xf numFmtId="0" fontId="25" fillId="0" borderId="0"/>
    <xf numFmtId="0" fontId="25" fillId="0" borderId="0"/>
    <xf numFmtId="0" fontId="24" fillId="0" borderId="0"/>
    <xf numFmtId="0" fontId="23" fillId="0" borderId="0"/>
    <xf numFmtId="0" fontId="22" fillId="0" borderId="0"/>
    <xf numFmtId="0" fontId="22"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43" fontId="11" fillId="0" borderId="0" applyFont="0" applyFill="0" applyBorder="0" applyAlignment="0" applyProtection="0"/>
    <xf numFmtId="0" fontId="11" fillId="0" borderId="0"/>
    <xf numFmtId="0" fontId="209" fillId="0" borderId="0"/>
    <xf numFmtId="0" fontId="10" fillId="0" borderId="0"/>
    <xf numFmtId="0" fontId="9" fillId="0" borderId="0"/>
    <xf numFmtId="0" fontId="9" fillId="0" borderId="0"/>
    <xf numFmtId="0" fontId="8" fillId="0" borderId="0"/>
    <xf numFmtId="0" fontId="8" fillId="0" borderId="0"/>
    <xf numFmtId="0" fontId="8" fillId="0" borderId="0"/>
    <xf numFmtId="0" fontId="7" fillId="0" borderId="0"/>
    <xf numFmtId="0" fontId="209" fillId="0" borderId="0"/>
    <xf numFmtId="0" fontId="6" fillId="0" borderId="0"/>
    <xf numFmtId="0" fontId="5" fillId="0" borderId="0"/>
    <xf numFmtId="0" fontId="4" fillId="0" borderId="0"/>
    <xf numFmtId="0" fontId="3" fillId="0" borderId="0"/>
    <xf numFmtId="0" fontId="3" fillId="0" borderId="0"/>
    <xf numFmtId="0" fontId="2" fillId="0" borderId="0"/>
    <xf numFmtId="0" fontId="1" fillId="0" borderId="0"/>
    <xf numFmtId="0" fontId="209" fillId="0" borderId="0"/>
    <xf numFmtId="170" fontId="209" fillId="0" borderId="0" applyFont="0" applyFill="0" applyBorder="0" applyAlignment="0" applyProtection="0"/>
    <xf numFmtId="0" fontId="209" fillId="0" borderId="0"/>
    <xf numFmtId="0" fontId="1" fillId="0" borderId="0"/>
    <xf numFmtId="0" fontId="209" fillId="0" borderId="0"/>
    <xf numFmtId="0" fontId="1" fillId="0" borderId="0"/>
  </cellStyleXfs>
  <cellXfs count="576">
    <xf numFmtId="0" fontId="0" fillId="0" borderId="0" xfId="0"/>
    <xf numFmtId="0" fontId="209" fillId="0" borderId="0" xfId="150" applyFill="1"/>
    <xf numFmtId="0" fontId="209" fillId="0" borderId="0" xfId="150"/>
    <xf numFmtId="0" fontId="217" fillId="24" borderId="10" xfId="150" applyFont="1" applyFill="1" applyBorder="1" applyAlignment="1">
      <alignment horizontal="center" vertical="center" wrapText="1"/>
    </xf>
    <xf numFmtId="0" fontId="217" fillId="24" borderId="11" xfId="150" applyFont="1" applyFill="1" applyBorder="1" applyAlignment="1">
      <alignment horizontal="center" vertical="center" wrapText="1"/>
    </xf>
    <xf numFmtId="0" fontId="216" fillId="24" borderId="12" xfId="150" applyFont="1" applyFill="1" applyBorder="1" applyAlignment="1">
      <alignment horizontal="center"/>
    </xf>
    <xf numFmtId="164" fontId="216" fillId="0" borderId="13" xfId="140" applyNumberFormat="1" applyFont="1" applyFill="1" applyBorder="1" applyAlignment="1">
      <alignment vertical="center"/>
    </xf>
    <xf numFmtId="164" fontId="216" fillId="0" borderId="14" xfId="140" applyNumberFormat="1" applyFont="1" applyFill="1" applyBorder="1" applyAlignment="1">
      <alignment vertical="center"/>
    </xf>
    <xf numFmtId="0" fontId="209" fillId="0" borderId="0" xfId="151"/>
    <xf numFmtId="0" fontId="218" fillId="25" borderId="0" xfId="151" applyFont="1" applyFill="1" applyBorder="1"/>
    <xf numFmtId="0" fontId="219" fillId="25" borderId="0" xfId="126" applyFont="1" applyFill="1" applyAlignment="1" applyProtection="1">
      <alignment horizontal="center"/>
    </xf>
    <xf numFmtId="0" fontId="218" fillId="26" borderId="0" xfId="151" applyFont="1" applyFill="1"/>
    <xf numFmtId="0" fontId="220" fillId="25" borderId="0" xfId="151" applyFont="1" applyFill="1" applyBorder="1" applyAlignment="1"/>
    <xf numFmtId="0" fontId="223" fillId="25" borderId="0" xfId="151" applyFont="1" applyFill="1" applyBorder="1" applyAlignment="1">
      <alignment horizontal="center"/>
    </xf>
    <xf numFmtId="0" fontId="218" fillId="25" borderId="0" xfId="151" applyFont="1" applyFill="1"/>
    <xf numFmtId="0" fontId="218" fillId="25" borderId="0" xfId="151" applyFont="1" applyFill="1" applyBorder="1" applyAlignment="1"/>
    <xf numFmtId="176" fontId="218" fillId="25" borderId="0" xfId="151" applyNumberFormat="1" applyFont="1" applyFill="1" applyBorder="1"/>
    <xf numFmtId="177" fontId="218" fillId="25" borderId="0" xfId="151" applyNumberFormat="1" applyFont="1" applyFill="1" applyBorder="1"/>
    <xf numFmtId="178" fontId="218" fillId="25" borderId="0" xfId="151" applyNumberFormat="1" applyFont="1" applyFill="1" applyBorder="1"/>
    <xf numFmtId="174" fontId="218" fillId="25" borderId="0" xfId="151" applyNumberFormat="1" applyFont="1" applyFill="1" applyBorder="1"/>
    <xf numFmtId="0" fontId="217" fillId="24" borderId="18" xfId="150" applyFont="1" applyFill="1" applyBorder="1" applyAlignment="1">
      <alignment horizontal="center" vertical="center" wrapText="1"/>
    </xf>
    <xf numFmtId="0" fontId="217" fillId="24" borderId="19" xfId="150" applyFont="1" applyFill="1" applyBorder="1" applyAlignment="1">
      <alignment horizontal="center" vertical="center" wrapText="1"/>
    </xf>
    <xf numFmtId="0" fontId="217" fillId="24" borderId="20" xfId="150" applyFont="1" applyFill="1" applyBorder="1" applyAlignment="1">
      <alignment horizontal="center" vertical="center" wrapText="1"/>
    </xf>
    <xf numFmtId="0" fontId="217" fillId="24" borderId="21" xfId="150" applyFont="1" applyFill="1" applyBorder="1" applyAlignment="1">
      <alignment horizontal="center" vertical="center" wrapText="1"/>
    </xf>
    <xf numFmtId="0" fontId="217" fillId="24" borderId="22" xfId="150" applyFont="1" applyFill="1" applyBorder="1" applyAlignment="1">
      <alignment horizontal="center" vertical="center" wrapText="1"/>
    </xf>
    <xf numFmtId="0" fontId="217" fillId="24" borderId="23" xfId="150" applyFont="1" applyFill="1" applyBorder="1" applyAlignment="1">
      <alignment horizontal="center" vertical="center" wrapText="1"/>
    </xf>
    <xf numFmtId="0" fontId="217" fillId="24" borderId="24" xfId="150" applyFont="1" applyFill="1" applyBorder="1" applyAlignment="1">
      <alignment horizontal="center" vertical="center" wrapText="1"/>
    </xf>
    <xf numFmtId="164" fontId="209" fillId="0" borderId="10" xfId="150" applyNumberFormat="1" applyFill="1" applyBorder="1" applyAlignment="1">
      <alignment vertical="center"/>
    </xf>
    <xf numFmtId="0" fontId="216" fillId="0" borderId="0" xfId="150" applyNumberFormat="1" applyFont="1" applyFill="1" applyBorder="1"/>
    <xf numFmtId="164" fontId="216" fillId="24" borderId="15" xfId="150" applyNumberFormat="1" applyFont="1" applyFill="1" applyBorder="1"/>
    <xf numFmtId="164" fontId="216" fillId="24" borderId="17" xfId="150" applyNumberFormat="1" applyFont="1" applyFill="1" applyBorder="1"/>
    <xf numFmtId="164" fontId="216" fillId="24" borderId="39" xfId="150" applyNumberFormat="1" applyFont="1" applyFill="1" applyBorder="1"/>
    <xf numFmtId="164" fontId="242" fillId="24" borderId="40" xfId="150" applyNumberFormat="1" applyFont="1" applyFill="1" applyBorder="1"/>
    <xf numFmtId="0" fontId="217" fillId="24" borderId="41" xfId="150" applyFont="1" applyFill="1" applyBorder="1" applyAlignment="1">
      <alignment horizontal="center" vertical="center" wrapText="1"/>
    </xf>
    <xf numFmtId="164" fontId="209" fillId="0" borderId="25" xfId="140" applyNumberFormat="1" applyFont="1" applyFill="1" applyBorder="1" applyAlignment="1">
      <alignment vertical="center"/>
    </xf>
    <xf numFmtId="164" fontId="209" fillId="0" borderId="26" xfId="140" applyNumberFormat="1" applyFont="1" applyFill="1" applyBorder="1" applyAlignment="1">
      <alignment vertical="center"/>
    </xf>
    <xf numFmtId="164" fontId="209" fillId="0" borderId="43" xfId="140" applyNumberFormat="1" applyFont="1" applyFill="1" applyBorder="1" applyAlignment="1">
      <alignment vertical="center"/>
    </xf>
    <xf numFmtId="164" fontId="209" fillId="0" borderId="19" xfId="140" applyNumberFormat="1" applyFont="1" applyFill="1" applyBorder="1" applyAlignment="1">
      <alignment vertical="center"/>
    </xf>
    <xf numFmtId="164" fontId="216" fillId="0" borderId="42" xfId="140" applyNumberFormat="1" applyFont="1" applyFill="1" applyBorder="1" applyAlignment="1">
      <alignment vertical="center"/>
    </xf>
    <xf numFmtId="164" fontId="209" fillId="0" borderId="29" xfId="140" applyNumberFormat="1" applyFont="1" applyFill="1" applyBorder="1" applyAlignment="1">
      <alignment vertical="center"/>
    </xf>
    <xf numFmtId="164" fontId="209" fillId="0" borderId="30" xfId="140" applyNumberFormat="1" applyFont="1" applyFill="1" applyBorder="1" applyAlignment="1">
      <alignment vertical="center"/>
    </xf>
    <xf numFmtId="164" fontId="209" fillId="0" borderId="37" xfId="140" applyNumberFormat="1" applyFont="1" applyFill="1" applyBorder="1" applyAlignment="1">
      <alignment vertical="center"/>
    </xf>
    <xf numFmtId="164" fontId="209" fillId="0" borderId="10" xfId="140" applyNumberFormat="1" applyFont="1" applyFill="1" applyBorder="1" applyAlignment="1">
      <alignment vertical="center"/>
    </xf>
    <xf numFmtId="164" fontId="216" fillId="0" borderId="24" xfId="140" applyNumberFormat="1" applyFont="1" applyFill="1" applyBorder="1" applyAlignment="1">
      <alignment vertical="center"/>
    </xf>
    <xf numFmtId="164" fontId="242" fillId="24" borderId="40" xfId="140" applyNumberFormat="1" applyFont="1" applyFill="1" applyBorder="1"/>
    <xf numFmtId="164" fontId="216" fillId="0" borderId="24" xfId="150" applyNumberFormat="1" applyFont="1" applyFill="1" applyBorder="1" applyAlignment="1">
      <alignment vertical="center"/>
    </xf>
    <xf numFmtId="164" fontId="209" fillId="0" borderId="27" xfId="140" applyNumberFormat="1" applyFont="1" applyFill="1" applyBorder="1" applyAlignment="1">
      <alignment vertical="center"/>
    </xf>
    <xf numFmtId="164" fontId="209" fillId="0" borderId="31" xfId="140" applyNumberFormat="1" applyFont="1" applyFill="1" applyBorder="1" applyAlignment="1">
      <alignment vertical="center"/>
    </xf>
    <xf numFmtId="164" fontId="209" fillId="0" borderId="11" xfId="140" applyNumberFormat="1" applyFont="1" applyFill="1" applyBorder="1" applyAlignment="1">
      <alignment vertical="center"/>
    </xf>
    <xf numFmtId="164" fontId="209" fillId="0" borderId="48" xfId="140" applyNumberFormat="1" applyFont="1" applyFill="1" applyBorder="1" applyAlignment="1">
      <alignment vertical="center"/>
    </xf>
    <xf numFmtId="164" fontId="209" fillId="0" borderId="0" xfId="150" applyNumberFormat="1" applyFill="1"/>
    <xf numFmtId="164" fontId="216" fillId="0" borderId="13" xfId="150" applyNumberFormat="1" applyFont="1" applyFill="1" applyBorder="1" applyAlignment="1">
      <alignment vertical="center"/>
    </xf>
    <xf numFmtId="164" fontId="209" fillId="0" borderId="34" xfId="140" applyNumberFormat="1" applyFont="1" applyFill="1" applyBorder="1" applyAlignment="1">
      <alignment vertical="center"/>
    </xf>
    <xf numFmtId="164" fontId="209" fillId="0" borderId="35" xfId="140" applyNumberFormat="1" applyFont="1" applyFill="1" applyBorder="1" applyAlignment="1">
      <alignment vertical="center"/>
    </xf>
    <xf numFmtId="164" fontId="209" fillId="0" borderId="36" xfId="140" applyNumberFormat="1" applyFont="1" applyFill="1" applyBorder="1" applyAlignment="1">
      <alignment vertical="center"/>
    </xf>
    <xf numFmtId="0" fontId="217" fillId="24" borderId="19" xfId="150" applyFont="1" applyFill="1" applyBorder="1" applyAlignment="1">
      <alignment horizontal="center" vertical="center" wrapText="1"/>
    </xf>
    <xf numFmtId="0" fontId="216" fillId="0" borderId="13" xfId="150" applyFont="1" applyBorder="1" applyAlignment="1">
      <alignment horizontal="center" vertical="center"/>
    </xf>
    <xf numFmtId="0" fontId="216" fillId="0" borderId="13" xfId="150" applyFont="1" applyBorder="1" applyAlignment="1">
      <alignment vertical="center"/>
    </xf>
    <xf numFmtId="164" fontId="209" fillId="0" borderId="25" xfId="150" applyNumberFormat="1" applyBorder="1" applyAlignment="1">
      <alignment vertical="center"/>
    </xf>
    <xf numFmtId="164" fontId="209" fillId="0" borderId="26" xfId="150" applyNumberFormat="1" applyBorder="1" applyAlignment="1">
      <alignment vertical="center"/>
    </xf>
    <xf numFmtId="164" fontId="209" fillId="0" borderId="27" xfId="150" applyNumberFormat="1" applyBorder="1" applyAlignment="1">
      <alignment vertical="center"/>
    </xf>
    <xf numFmtId="164" fontId="216" fillId="0" borderId="28" xfId="150" applyNumberFormat="1" applyFont="1" applyBorder="1" applyAlignment="1">
      <alignment vertical="center"/>
    </xf>
    <xf numFmtId="164" fontId="209" fillId="0" borderId="0" xfId="150" applyNumberFormat="1"/>
    <xf numFmtId="0" fontId="216" fillId="0" borderId="14" xfId="150" applyFont="1" applyBorder="1" applyAlignment="1">
      <alignment horizontal="center" vertical="center"/>
    </xf>
    <xf numFmtId="0" fontId="216" fillId="0" borderId="14" xfId="150" applyFont="1" applyBorder="1" applyAlignment="1">
      <alignment vertical="center"/>
    </xf>
    <xf numFmtId="164" fontId="209" fillId="0" borderId="29" xfId="150" applyNumberFormat="1" applyBorder="1" applyAlignment="1">
      <alignment vertical="center"/>
    </xf>
    <xf numFmtId="164" fontId="209" fillId="0" borderId="30" xfId="150" applyNumberFormat="1" applyBorder="1" applyAlignment="1">
      <alignment vertical="center"/>
    </xf>
    <xf numFmtId="164" fontId="209" fillId="0" borderId="31" xfId="150" applyNumberFormat="1" applyBorder="1" applyAlignment="1">
      <alignment vertical="center"/>
    </xf>
    <xf numFmtId="164" fontId="216" fillId="0" borderId="32" xfId="150" applyNumberFormat="1" applyFont="1" applyBorder="1" applyAlignment="1">
      <alignment vertical="center"/>
    </xf>
    <xf numFmtId="0" fontId="216" fillId="0" borderId="33" xfId="150" applyFont="1" applyBorder="1" applyAlignment="1">
      <alignment vertical="center"/>
    </xf>
    <xf numFmtId="164" fontId="209" fillId="0" borderId="34" xfId="150" applyNumberFormat="1" applyBorder="1" applyAlignment="1">
      <alignment vertical="center"/>
    </xf>
    <xf numFmtId="164" fontId="209" fillId="0" borderId="35" xfId="150" applyNumberFormat="1" applyBorder="1" applyAlignment="1">
      <alignment vertical="center"/>
    </xf>
    <xf numFmtId="164" fontId="209" fillId="0" borderId="36" xfId="150" applyNumberFormat="1" applyBorder="1" applyAlignment="1">
      <alignment vertical="center"/>
    </xf>
    <xf numFmtId="0" fontId="216" fillId="0" borderId="33" xfId="150" applyFont="1" applyBorder="1" applyAlignment="1">
      <alignment horizontal="center" vertical="center"/>
    </xf>
    <xf numFmtId="164" fontId="216" fillId="0" borderId="73" xfId="150" applyNumberFormat="1" applyFont="1" applyBorder="1" applyAlignment="1">
      <alignment vertical="center"/>
    </xf>
    <xf numFmtId="0" fontId="216" fillId="0" borderId="24" xfId="150" applyFont="1" applyBorder="1" applyAlignment="1">
      <alignment horizontal="center" vertical="center"/>
    </xf>
    <xf numFmtId="0" fontId="216" fillId="0" borderId="24" xfId="150" applyFont="1" applyBorder="1" applyAlignment="1">
      <alignment vertical="center"/>
    </xf>
    <xf numFmtId="164" fontId="209" fillId="0" borderId="37" xfId="150" applyNumberFormat="1" applyBorder="1" applyAlignment="1">
      <alignment vertical="center"/>
    </xf>
    <xf numFmtId="164" fontId="209" fillId="0" borderId="10" xfId="150" applyNumberFormat="1" applyBorder="1" applyAlignment="1">
      <alignment vertical="center"/>
    </xf>
    <xf numFmtId="164" fontId="209" fillId="0" borderId="11" xfId="150" applyNumberFormat="1" applyBorder="1" applyAlignment="1">
      <alignment vertical="center"/>
    </xf>
    <xf numFmtId="164" fontId="216" fillId="0" borderId="38" xfId="150" applyNumberFormat="1" applyFont="1" applyBorder="1" applyAlignment="1">
      <alignment vertical="center"/>
    </xf>
    <xf numFmtId="0" fontId="216" fillId="0" borderId="0" xfId="150" applyFont="1"/>
    <xf numFmtId="0" fontId="216" fillId="0" borderId="42" xfId="150" applyFont="1" applyBorder="1" applyAlignment="1">
      <alignment horizontal="center" vertical="center"/>
    </xf>
    <xf numFmtId="0" fontId="216" fillId="0" borderId="42" xfId="150" applyFont="1" applyBorder="1" applyAlignment="1">
      <alignment vertical="center"/>
    </xf>
    <xf numFmtId="164" fontId="216" fillId="24" borderId="15" xfId="140" applyNumberFormat="1" applyFont="1" applyFill="1" applyBorder="1"/>
    <xf numFmtId="164" fontId="216" fillId="24" borderId="17" xfId="140" applyNumberFormat="1" applyFont="1" applyFill="1" applyBorder="1"/>
    <xf numFmtId="164" fontId="216" fillId="24" borderId="16" xfId="140" applyNumberFormat="1" applyFont="1" applyFill="1" applyBorder="1"/>
    <xf numFmtId="164" fontId="209" fillId="0" borderId="26" xfId="150" applyNumberFormat="1" applyFill="1" applyBorder="1" applyAlignment="1">
      <alignment vertical="center"/>
    </xf>
    <xf numFmtId="0" fontId="216" fillId="0" borderId="13" xfId="150" applyNumberFormat="1" applyFont="1" applyFill="1" applyBorder="1" applyAlignment="1">
      <alignment horizontal="center" vertical="center"/>
    </xf>
    <xf numFmtId="0" fontId="216" fillId="0" borderId="24" xfId="150" applyNumberFormat="1" applyFont="1" applyFill="1" applyBorder="1" applyAlignment="1">
      <alignment horizontal="center" vertical="center"/>
    </xf>
    <xf numFmtId="164" fontId="209" fillId="0" borderId="25" xfId="150" applyNumberFormat="1" applyFill="1" applyBorder="1" applyAlignment="1">
      <alignment vertical="center"/>
    </xf>
    <xf numFmtId="164" fontId="209" fillId="0" borderId="37" xfId="150" applyNumberFormat="1" applyFill="1" applyBorder="1" applyAlignment="1">
      <alignment vertical="center"/>
    </xf>
    <xf numFmtId="0" fontId="217" fillId="24" borderId="49" xfId="503" applyFont="1" applyFill="1" applyBorder="1" applyAlignment="1">
      <alignment horizontal="center" vertical="center" wrapText="1"/>
    </xf>
    <xf numFmtId="0" fontId="217" fillId="24" borderId="25" xfId="503" applyFont="1" applyFill="1" applyBorder="1" applyAlignment="1">
      <alignment horizontal="center" vertical="center" wrapText="1"/>
    </xf>
    <xf numFmtId="0" fontId="217" fillId="24" borderId="26" xfId="503" applyFont="1" applyFill="1" applyBorder="1" applyAlignment="1">
      <alignment horizontal="center" vertical="center" wrapText="1"/>
    </xf>
    <xf numFmtId="0" fontId="217" fillId="24" borderId="27" xfId="503" applyFont="1" applyFill="1" applyBorder="1" applyAlignment="1">
      <alignment horizontal="center" vertical="center" wrapText="1"/>
    </xf>
    <xf numFmtId="0" fontId="217" fillId="24" borderId="50" xfId="503" applyFont="1" applyFill="1" applyBorder="1" applyAlignment="1">
      <alignment horizontal="center" vertical="center" wrapText="1"/>
    </xf>
    <xf numFmtId="0" fontId="217" fillId="24" borderId="28" xfId="503" applyFont="1" applyFill="1" applyBorder="1" applyAlignment="1">
      <alignment horizontal="center" vertical="center" wrapText="1"/>
    </xf>
    <xf numFmtId="0" fontId="216" fillId="0" borderId="32" xfId="503" applyFont="1" applyBorder="1" applyAlignment="1">
      <alignment vertical="center"/>
    </xf>
    <xf numFmtId="0" fontId="209" fillId="0" borderId="0" xfId="197"/>
    <xf numFmtId="0" fontId="209" fillId="25" borderId="0" xfId="197" applyFill="1"/>
    <xf numFmtId="0" fontId="217" fillId="24" borderId="49" xfId="197" applyFont="1" applyFill="1" applyBorder="1" applyAlignment="1">
      <alignment horizontal="center" vertical="center" wrapText="1"/>
    </xf>
    <xf numFmtId="0" fontId="217" fillId="24" borderId="25" xfId="197" applyFont="1" applyFill="1" applyBorder="1" applyAlignment="1">
      <alignment horizontal="center" vertical="center" wrapText="1"/>
    </xf>
    <xf numFmtId="0" fontId="217" fillId="24" borderId="26" xfId="197" applyFont="1" applyFill="1" applyBorder="1" applyAlignment="1">
      <alignment horizontal="center" vertical="center" wrapText="1"/>
    </xf>
    <xf numFmtId="0" fontId="217" fillId="24" borderId="27" xfId="197" applyFont="1" applyFill="1" applyBorder="1" applyAlignment="1">
      <alignment horizontal="center" vertical="center" wrapText="1"/>
    </xf>
    <xf numFmtId="0" fontId="217" fillId="24" borderId="50" xfId="197" applyFont="1" applyFill="1" applyBorder="1" applyAlignment="1">
      <alignment horizontal="center" vertical="center" wrapText="1"/>
    </xf>
    <xf numFmtId="0" fontId="217" fillId="24" borderId="13" xfId="197" applyFont="1" applyFill="1" applyBorder="1" applyAlignment="1">
      <alignment horizontal="center" vertical="center" wrapText="1"/>
    </xf>
    <xf numFmtId="0" fontId="217" fillId="24" borderId="28" xfId="197" applyFont="1" applyFill="1" applyBorder="1" applyAlignment="1">
      <alignment horizontal="center" vertical="center" wrapText="1"/>
    </xf>
    <xf numFmtId="0" fontId="217" fillId="24" borderId="76" xfId="197" applyFont="1" applyFill="1" applyBorder="1" applyAlignment="1">
      <alignment horizontal="center" vertical="center" wrapText="1"/>
    </xf>
    <xf numFmtId="0" fontId="217" fillId="24" borderId="37" xfId="197" applyFont="1" applyFill="1" applyBorder="1" applyAlignment="1">
      <alignment horizontal="center" vertical="center" wrapText="1"/>
    </xf>
    <xf numFmtId="0" fontId="217" fillId="24" borderId="10" xfId="197" applyFont="1" applyFill="1" applyBorder="1" applyAlignment="1">
      <alignment horizontal="center" vertical="center" wrapText="1"/>
    </xf>
    <xf numFmtId="0" fontId="217" fillId="24" borderId="11" xfId="197" applyFont="1" applyFill="1" applyBorder="1" applyAlignment="1">
      <alignment horizontal="center" vertical="center" wrapText="1"/>
    </xf>
    <xf numFmtId="0" fontId="217" fillId="24" borderId="22" xfId="197" applyFont="1" applyFill="1" applyBorder="1" applyAlignment="1">
      <alignment horizontal="center" vertical="center" wrapText="1"/>
    </xf>
    <xf numFmtId="0" fontId="217" fillId="24" borderId="24" xfId="197" applyFont="1" applyFill="1" applyBorder="1" applyAlignment="1">
      <alignment horizontal="center" vertical="center" wrapText="1"/>
    </xf>
    <xf numFmtId="0" fontId="217" fillId="24" borderId="38" xfId="197" applyFont="1" applyFill="1" applyBorder="1" applyAlignment="1">
      <alignment horizontal="center" vertical="center" wrapText="1"/>
    </xf>
    <xf numFmtId="0" fontId="209" fillId="0" borderId="51" xfId="197" applyBorder="1"/>
    <xf numFmtId="0" fontId="216" fillId="0" borderId="13" xfId="197" applyFont="1" applyBorder="1" applyAlignment="1">
      <alignment horizontal="center" vertical="center"/>
    </xf>
    <xf numFmtId="0" fontId="216" fillId="0" borderId="54" xfId="197" applyFont="1" applyBorder="1" applyAlignment="1">
      <alignment vertical="center"/>
    </xf>
    <xf numFmtId="41" fontId="209" fillId="0" borderId="13" xfId="197" applyNumberFormat="1" applyBorder="1" applyAlignment="1">
      <alignment vertical="center"/>
    </xf>
    <xf numFmtId="186" fontId="209" fillId="0" borderId="25" xfId="197" applyNumberFormat="1" applyBorder="1" applyAlignment="1">
      <alignment vertical="center"/>
    </xf>
    <xf numFmtId="186" fontId="209" fillId="0" borderId="26" xfId="197" applyNumberFormat="1" applyBorder="1" applyAlignment="1">
      <alignment vertical="center"/>
    </xf>
    <xf numFmtId="186" fontId="209" fillId="0" borderId="27" xfId="197" applyNumberFormat="1" applyBorder="1" applyAlignment="1">
      <alignment vertical="center"/>
    </xf>
    <xf numFmtId="186" fontId="209" fillId="0" borderId="50" xfId="197" applyNumberFormat="1" applyBorder="1" applyAlignment="1">
      <alignment vertical="center"/>
    </xf>
    <xf numFmtId="186" fontId="216" fillId="0" borderId="52" xfId="197" applyNumberFormat="1" applyFont="1" applyBorder="1" applyAlignment="1">
      <alignment vertical="center"/>
    </xf>
    <xf numFmtId="186" fontId="209" fillId="0" borderId="49" xfId="197" applyNumberFormat="1" applyBorder="1" applyAlignment="1">
      <alignment vertical="center"/>
    </xf>
    <xf numFmtId="186" fontId="216" fillId="0" borderId="13" xfId="197" applyNumberFormat="1" applyFont="1" applyBorder="1" applyAlignment="1">
      <alignment vertical="center"/>
    </xf>
    <xf numFmtId="0" fontId="216" fillId="0" borderId="14" xfId="197" applyFont="1" applyBorder="1" applyAlignment="1">
      <alignment horizontal="center" vertical="center"/>
    </xf>
    <xf numFmtId="0" fontId="216" fillId="0" borderId="78" xfId="197" applyFont="1" applyBorder="1" applyAlignment="1">
      <alignment vertical="center"/>
    </xf>
    <xf numFmtId="41" fontId="209" fillId="0" borderId="14" xfId="197" applyNumberFormat="1" applyBorder="1" applyAlignment="1">
      <alignment vertical="center"/>
    </xf>
    <xf numFmtId="186" fontId="209" fillId="0" borderId="29" xfId="197" applyNumberFormat="1" applyBorder="1" applyAlignment="1">
      <alignment vertical="center"/>
    </xf>
    <xf numFmtId="186" fontId="209" fillId="0" borderId="30" xfId="197" applyNumberFormat="1" applyBorder="1" applyAlignment="1">
      <alignment vertical="center"/>
    </xf>
    <xf numFmtId="186" fontId="209" fillId="0" borderId="31" xfId="197" applyNumberFormat="1" applyBorder="1" applyAlignment="1">
      <alignment vertical="center"/>
    </xf>
    <xf numFmtId="186" fontId="209" fillId="0" borderId="71" xfId="197" applyNumberFormat="1" applyBorder="1" applyAlignment="1">
      <alignment vertical="center"/>
    </xf>
    <xf numFmtId="186" fontId="216" fillId="0" borderId="74" xfId="197" applyNumberFormat="1" applyFont="1" applyBorder="1" applyAlignment="1">
      <alignment vertical="center"/>
    </xf>
    <xf numFmtId="186" fontId="209" fillId="0" borderId="77" xfId="197" applyNumberFormat="1" applyBorder="1" applyAlignment="1">
      <alignment vertical="center"/>
    </xf>
    <xf numFmtId="186" fontId="216" fillId="0" borderId="14" xfId="197" applyNumberFormat="1" applyFont="1" applyBorder="1" applyAlignment="1">
      <alignment vertical="center"/>
    </xf>
    <xf numFmtId="0" fontId="216" fillId="0" borderId="24" xfId="197" applyFont="1" applyBorder="1" applyAlignment="1">
      <alignment horizontal="center" vertical="center"/>
    </xf>
    <xf numFmtId="0" fontId="216" fillId="0" borderId="79" xfId="197" applyFont="1" applyBorder="1" applyAlignment="1">
      <alignment vertical="center"/>
    </xf>
    <xf numFmtId="41" fontId="209" fillId="0" borderId="24" xfId="197" applyNumberFormat="1" applyBorder="1" applyAlignment="1">
      <alignment vertical="center"/>
    </xf>
    <xf numFmtId="186" fontId="209" fillId="0" borderId="37" xfId="197" applyNumberFormat="1" applyBorder="1" applyAlignment="1">
      <alignment vertical="center"/>
    </xf>
    <xf numFmtId="186" fontId="209" fillId="0" borderId="10" xfId="197" applyNumberFormat="1" applyBorder="1" applyAlignment="1">
      <alignment vertical="center"/>
    </xf>
    <xf numFmtId="186" fontId="209" fillId="0" borderId="11" xfId="197" applyNumberFormat="1" applyBorder="1" applyAlignment="1">
      <alignment vertical="center"/>
    </xf>
    <xf numFmtId="186" fontId="209" fillId="0" borderId="22" xfId="197" applyNumberFormat="1" applyBorder="1" applyAlignment="1">
      <alignment vertical="center"/>
    </xf>
    <xf numFmtId="186" fontId="216" fillId="0" borderId="23" xfId="197" applyNumberFormat="1" applyFont="1" applyBorder="1" applyAlignment="1">
      <alignment vertical="center"/>
    </xf>
    <xf numFmtId="186" fontId="209" fillId="0" borderId="76" xfId="197" applyNumberFormat="1" applyBorder="1" applyAlignment="1">
      <alignment vertical="center"/>
    </xf>
    <xf numFmtId="186" fontId="216" fillId="0" borderId="24" xfId="197" applyNumberFormat="1" applyFont="1" applyBorder="1" applyAlignment="1">
      <alignment vertical="center"/>
    </xf>
    <xf numFmtId="41" fontId="209" fillId="0" borderId="0" xfId="197" applyNumberFormat="1" applyAlignment="1">
      <alignment vertical="center"/>
    </xf>
    <xf numFmtId="186" fontId="209" fillId="0" borderId="0" xfId="197" applyNumberFormat="1"/>
    <xf numFmtId="0" fontId="209" fillId="0" borderId="0" xfId="197" applyAlignment="1">
      <alignment horizontal="center"/>
    </xf>
    <xf numFmtId="0" fontId="216" fillId="24" borderId="40" xfId="197" applyFont="1" applyFill="1" applyBorder="1" applyAlignment="1">
      <alignment horizontal="center" vertical="center"/>
    </xf>
    <xf numFmtId="0" fontId="209" fillId="0" borderId="72" xfId="197" applyBorder="1"/>
    <xf numFmtId="186" fontId="264" fillId="24" borderId="40" xfId="197" applyNumberFormat="1" applyFont="1" applyFill="1" applyBorder="1" applyAlignment="1">
      <alignment vertical="center"/>
    </xf>
    <xf numFmtId="41" fontId="209" fillId="0" borderId="0" xfId="197" applyNumberFormat="1"/>
    <xf numFmtId="43" fontId="209" fillId="0" borderId="0" xfId="197" applyNumberFormat="1"/>
    <xf numFmtId="0" fontId="216" fillId="0" borderId="0" xfId="197" applyFont="1"/>
    <xf numFmtId="0" fontId="209" fillId="0" borderId="0" xfId="503"/>
    <xf numFmtId="0" fontId="209" fillId="25" borderId="0" xfId="503" applyFill="1"/>
    <xf numFmtId="0" fontId="217" fillId="24" borderId="13" xfId="503" applyFont="1" applyFill="1" applyBorder="1" applyAlignment="1">
      <alignment horizontal="center" vertical="center" wrapText="1"/>
    </xf>
    <xf numFmtId="0" fontId="217" fillId="24" borderId="76" xfId="503" applyFont="1" applyFill="1" applyBorder="1" applyAlignment="1">
      <alignment horizontal="center" vertical="center" wrapText="1"/>
    </xf>
    <xf numFmtId="0" fontId="217" fillId="24" borderId="37" xfId="503" applyFont="1" applyFill="1" applyBorder="1" applyAlignment="1">
      <alignment horizontal="center" vertical="center" wrapText="1"/>
    </xf>
    <xf numFmtId="0" fontId="217" fillId="24" borderId="10" xfId="503" applyFont="1" applyFill="1" applyBorder="1" applyAlignment="1">
      <alignment horizontal="center" vertical="center" wrapText="1"/>
    </xf>
    <xf numFmtId="0" fontId="217" fillId="24" borderId="11" xfId="503" applyFont="1" applyFill="1" applyBorder="1" applyAlignment="1">
      <alignment horizontal="center" vertical="center" wrapText="1"/>
    </xf>
    <xf numFmtId="0" fontId="217" fillId="24" borderId="22" xfId="503" applyFont="1" applyFill="1" applyBorder="1" applyAlignment="1">
      <alignment horizontal="center" vertical="center" wrapText="1"/>
    </xf>
    <xf numFmtId="0" fontId="217" fillId="24" borderId="24" xfId="503" applyFont="1" applyFill="1" applyBorder="1" applyAlignment="1">
      <alignment horizontal="center" vertical="center" wrapText="1"/>
    </xf>
    <xf numFmtId="0" fontId="209" fillId="0" borderId="51" xfId="503" applyBorder="1"/>
    <xf numFmtId="0" fontId="216" fillId="0" borderId="13" xfId="503" applyFont="1" applyBorder="1" applyAlignment="1">
      <alignment horizontal="center" vertical="center"/>
    </xf>
    <xf numFmtId="0" fontId="216" fillId="0" borderId="28" xfId="503" applyFont="1" applyBorder="1" applyAlignment="1">
      <alignment vertical="center"/>
    </xf>
    <xf numFmtId="41" fontId="209" fillId="0" borderId="13" xfId="503" applyNumberFormat="1" applyBorder="1" applyAlignment="1">
      <alignment horizontal="right" vertical="center"/>
    </xf>
    <xf numFmtId="186" fontId="209" fillId="0" borderId="50" xfId="197" applyNumberFormat="1" applyBorder="1" applyAlignment="1">
      <alignment horizontal="right" vertical="center"/>
    </xf>
    <xf numFmtId="186" fontId="209" fillId="0" borderId="26" xfId="503" applyNumberFormat="1" applyBorder="1" applyAlignment="1">
      <alignment horizontal="right" vertical="center"/>
    </xf>
    <xf numFmtId="186" fontId="209" fillId="0" borderId="27" xfId="503" applyNumberFormat="1" applyBorder="1" applyAlignment="1">
      <alignment horizontal="right" vertical="center"/>
    </xf>
    <xf numFmtId="186" fontId="209" fillId="0" borderId="50" xfId="503" applyNumberFormat="1" applyBorder="1" applyAlignment="1">
      <alignment horizontal="right" vertical="center"/>
    </xf>
    <xf numFmtId="186" fontId="216" fillId="0" borderId="27" xfId="503" applyNumberFormat="1" applyFont="1" applyBorder="1" applyAlignment="1">
      <alignment horizontal="right" vertical="center"/>
    </xf>
    <xf numFmtId="186" fontId="209" fillId="0" borderId="52" xfId="503" applyNumberFormat="1" applyBorder="1" applyAlignment="1">
      <alignment horizontal="right" vertical="center"/>
    </xf>
    <xf numFmtId="186" fontId="216" fillId="0" borderId="13" xfId="503" applyNumberFormat="1" applyFont="1" applyBorder="1" applyAlignment="1">
      <alignment horizontal="right" vertical="center"/>
    </xf>
    <xf numFmtId="0" fontId="216" fillId="0" borderId="14" xfId="503" applyFont="1" applyBorder="1" applyAlignment="1">
      <alignment horizontal="center" vertical="center"/>
    </xf>
    <xf numFmtId="41" fontId="209" fillId="0" borderId="14" xfId="503" applyNumberFormat="1" applyBorder="1" applyAlignment="1">
      <alignment horizontal="right" vertical="center"/>
    </xf>
    <xf numFmtId="186" fontId="209" fillId="0" borderId="71" xfId="197" applyNumberFormat="1" applyBorder="1" applyAlignment="1">
      <alignment horizontal="right" vertical="center"/>
    </xf>
    <xf numFmtId="186" fontId="209" fillId="0" borderId="30" xfId="503" applyNumberFormat="1" applyBorder="1" applyAlignment="1">
      <alignment horizontal="right" vertical="center"/>
    </xf>
    <xf numFmtId="186" fontId="209" fillId="0" borderId="31" xfId="503" applyNumberFormat="1" applyBorder="1" applyAlignment="1">
      <alignment horizontal="right" vertical="center"/>
    </xf>
    <xf numFmtId="186" fontId="209" fillId="0" borderId="71" xfId="503" applyNumberFormat="1" applyBorder="1" applyAlignment="1">
      <alignment horizontal="right" vertical="center"/>
    </xf>
    <xf numFmtId="186" fontId="216" fillId="0" borderId="31" xfId="503" applyNumberFormat="1" applyFont="1" applyBorder="1" applyAlignment="1">
      <alignment horizontal="right" vertical="center"/>
    </xf>
    <xf numFmtId="186" fontId="209" fillId="0" borderId="74" xfId="503" applyNumberFormat="1" applyBorder="1" applyAlignment="1">
      <alignment horizontal="right" vertical="center"/>
    </xf>
    <xf numFmtId="186" fontId="216" fillId="0" borderId="14" xfId="503" applyNumberFormat="1" applyFont="1" applyBorder="1" applyAlignment="1">
      <alignment horizontal="right" vertical="center"/>
    </xf>
    <xf numFmtId="0" fontId="216" fillId="0" borderId="24" xfId="503" applyFont="1" applyBorder="1" applyAlignment="1">
      <alignment horizontal="center" vertical="center"/>
    </xf>
    <xf numFmtId="0" fontId="216" fillId="0" borderId="38" xfId="503" applyFont="1" applyBorder="1" applyAlignment="1">
      <alignment vertical="center"/>
    </xf>
    <xf numFmtId="41" fontId="209" fillId="0" borderId="24" xfId="503" applyNumberFormat="1" applyBorder="1" applyAlignment="1">
      <alignment horizontal="right" vertical="center"/>
    </xf>
    <xf numFmtId="186" fontId="209" fillId="0" borderId="22" xfId="197" applyNumberFormat="1" applyBorder="1" applyAlignment="1">
      <alignment horizontal="right" vertical="center"/>
    </xf>
    <xf numFmtId="186" fontId="209" fillId="0" borderId="10" xfId="503" applyNumberFormat="1" applyBorder="1" applyAlignment="1">
      <alignment horizontal="right" vertical="center"/>
    </xf>
    <xf numFmtId="186" fontId="209" fillId="0" borderId="11" xfId="503" applyNumberFormat="1" applyBorder="1" applyAlignment="1">
      <alignment horizontal="right" vertical="center"/>
    </xf>
    <xf numFmtId="186" fontId="209" fillId="0" borderId="22" xfId="503" applyNumberFormat="1" applyBorder="1" applyAlignment="1">
      <alignment horizontal="right" vertical="center"/>
    </xf>
    <xf numFmtId="186" fontId="216" fillId="0" borderId="11" xfId="503" applyNumberFormat="1" applyFont="1" applyBorder="1" applyAlignment="1">
      <alignment horizontal="right" vertical="center"/>
    </xf>
    <xf numFmtId="186" fontId="209" fillId="0" borderId="23" xfId="503" applyNumberFormat="1" applyBorder="1" applyAlignment="1">
      <alignment horizontal="right" vertical="center"/>
    </xf>
    <xf numFmtId="186" fontId="216" fillId="0" borderId="24" xfId="503" applyNumberFormat="1" applyFont="1" applyBorder="1" applyAlignment="1">
      <alignment horizontal="right" vertical="center"/>
    </xf>
    <xf numFmtId="0" fontId="217" fillId="0" borderId="0" xfId="503" applyFont="1" applyAlignment="1">
      <alignment horizontal="center" vertical="center"/>
    </xf>
    <xf numFmtId="0" fontId="217" fillId="0" borderId="0" xfId="503" applyFont="1" applyAlignment="1">
      <alignment vertical="center"/>
    </xf>
    <xf numFmtId="41" fontId="209" fillId="0" borderId="0" xfId="503" applyNumberFormat="1" applyAlignment="1">
      <alignment vertical="center"/>
    </xf>
    <xf numFmtId="186" fontId="209" fillId="0" borderId="0" xfId="503" applyNumberFormat="1" applyAlignment="1">
      <alignment vertical="center"/>
    </xf>
    <xf numFmtId="186" fontId="264" fillId="0" borderId="0" xfId="503" applyNumberFormat="1" applyFont="1" applyAlignment="1">
      <alignment vertical="center"/>
    </xf>
    <xf numFmtId="186" fontId="216" fillId="0" borderId="0" xfId="503" applyNumberFormat="1" applyFont="1" applyAlignment="1">
      <alignment vertical="center"/>
    </xf>
    <xf numFmtId="0" fontId="216" fillId="24" borderId="40" xfId="503" applyFont="1" applyFill="1" applyBorder="1" applyAlignment="1">
      <alignment horizontal="center" vertical="center"/>
    </xf>
    <xf numFmtId="186" fontId="264" fillId="24" borderId="15" xfId="503" applyNumberFormat="1" applyFont="1" applyFill="1" applyBorder="1" applyAlignment="1">
      <alignment vertical="center"/>
    </xf>
    <xf numFmtId="186" fontId="264" fillId="24" borderId="17" xfId="503" applyNumberFormat="1" applyFont="1" applyFill="1" applyBorder="1" applyAlignment="1">
      <alignment vertical="center"/>
    </xf>
    <xf numFmtId="186" fontId="264" fillId="24" borderId="39" xfId="503" applyNumberFormat="1" applyFont="1" applyFill="1" applyBorder="1" applyAlignment="1">
      <alignment vertical="center"/>
    </xf>
    <xf numFmtId="186" fontId="216" fillId="24" borderId="15" xfId="503" applyNumberFormat="1" applyFont="1" applyFill="1" applyBorder="1" applyAlignment="1">
      <alignment horizontal="center" vertical="center"/>
    </xf>
    <xf numFmtId="186" fontId="216" fillId="24" borderId="16" xfId="503" applyNumberFormat="1" applyFont="1" applyFill="1" applyBorder="1" applyAlignment="1">
      <alignment horizontal="center" vertical="center"/>
    </xf>
    <xf numFmtId="186" fontId="216" fillId="24" borderId="12" xfId="503" applyNumberFormat="1" applyFont="1" applyFill="1" applyBorder="1" applyAlignment="1">
      <alignment horizontal="center" vertical="center"/>
    </xf>
    <xf numFmtId="186" fontId="264" fillId="24" borderId="40" xfId="503" applyNumberFormat="1" applyFont="1" applyFill="1" applyBorder="1" applyAlignment="1">
      <alignment horizontal="center" vertical="center"/>
    </xf>
    <xf numFmtId="0" fontId="216" fillId="0" borderId="0" xfId="503" applyFont="1"/>
    <xf numFmtId="43" fontId="209" fillId="0" borderId="0" xfId="503" applyNumberFormat="1"/>
    <xf numFmtId="164" fontId="209" fillId="0" borderId="25" xfId="243" applyFont="1" applyBorder="1" applyAlignment="1">
      <alignment vertical="center"/>
    </xf>
    <xf numFmtId="164" fontId="209" fillId="0" borderId="26" xfId="243" applyFont="1" applyBorder="1" applyAlignment="1">
      <alignment vertical="center"/>
    </xf>
    <xf numFmtId="164" fontId="209" fillId="0" borderId="52" xfId="243" applyFont="1" applyBorder="1" applyAlignment="1">
      <alignment vertical="center"/>
    </xf>
    <xf numFmtId="164" fontId="209" fillId="0" borderId="29" xfId="243" applyFont="1" applyBorder="1" applyAlignment="1">
      <alignment vertical="center"/>
    </xf>
    <xf numFmtId="164" fontId="209" fillId="0" borderId="30" xfId="243" applyFont="1" applyBorder="1" applyAlignment="1">
      <alignment vertical="center"/>
    </xf>
    <xf numFmtId="164" fontId="209" fillId="0" borderId="74" xfId="243" applyFont="1" applyBorder="1" applyAlignment="1">
      <alignment vertical="center"/>
    </xf>
    <xf numFmtId="164" fontId="209" fillId="0" borderId="29" xfId="243" applyFont="1" applyFill="1" applyBorder="1" applyAlignment="1">
      <alignment vertical="center"/>
    </xf>
    <xf numFmtId="164" fontId="209" fillId="0" borderId="30" xfId="243" applyFont="1" applyFill="1" applyBorder="1" applyAlignment="1">
      <alignment vertical="center"/>
    </xf>
    <xf numFmtId="164" fontId="209" fillId="0" borderId="74" xfId="243" applyFont="1" applyFill="1" applyBorder="1" applyAlignment="1">
      <alignment vertical="center"/>
    </xf>
    <xf numFmtId="164" fontId="209" fillId="0" borderId="34" xfId="243" applyFont="1" applyBorder="1" applyAlignment="1">
      <alignment vertical="center"/>
    </xf>
    <xf numFmtId="164" fontId="209" fillId="0" borderId="35" xfId="243" applyFont="1" applyBorder="1" applyAlignment="1">
      <alignment vertical="center"/>
    </xf>
    <xf numFmtId="164" fontId="209" fillId="0" borderId="81" xfId="243" applyFont="1" applyBorder="1" applyAlignment="1">
      <alignment vertical="center"/>
    </xf>
    <xf numFmtId="164" fontId="209" fillId="0" borderId="37" xfId="243" applyFont="1" applyBorder="1" applyAlignment="1">
      <alignment vertical="center"/>
    </xf>
    <xf numFmtId="164" fontId="209" fillId="0" borderId="10" xfId="243" applyFont="1" applyBorder="1" applyAlignment="1">
      <alignment vertical="center"/>
    </xf>
    <xf numFmtId="164" fontId="209" fillId="0" borderId="23" xfId="243" applyFont="1" applyBorder="1" applyAlignment="1">
      <alignment vertical="center"/>
    </xf>
    <xf numFmtId="0" fontId="217" fillId="24" borderId="54" xfId="503" applyFont="1" applyFill="1" applyBorder="1" applyAlignment="1">
      <alignment horizontal="center" vertical="center" wrapText="1"/>
    </xf>
    <xf numFmtId="0" fontId="217" fillId="24" borderId="79" xfId="503" applyFont="1" applyFill="1" applyBorder="1" applyAlignment="1">
      <alignment horizontal="center" vertical="center" wrapText="1"/>
    </xf>
    <xf numFmtId="0" fontId="217" fillId="24" borderId="38" xfId="503" applyFont="1" applyFill="1" applyBorder="1" applyAlignment="1">
      <alignment horizontal="center" vertical="center" wrapText="1"/>
    </xf>
    <xf numFmtId="0" fontId="216" fillId="0" borderId="13" xfId="503" applyFont="1" applyBorder="1" applyAlignment="1">
      <alignment vertical="center"/>
    </xf>
    <xf numFmtId="43" fontId="216" fillId="0" borderId="13" xfId="503" applyNumberFormat="1" applyFont="1" applyBorder="1" applyAlignment="1">
      <alignment vertical="center"/>
    </xf>
    <xf numFmtId="186" fontId="209" fillId="0" borderId="25" xfId="503" applyNumberFormat="1" applyBorder="1" applyAlignment="1">
      <alignment vertical="center"/>
    </xf>
    <xf numFmtId="186" fontId="216" fillId="0" borderId="26" xfId="503" applyNumberFormat="1" applyFont="1" applyBorder="1" applyAlignment="1">
      <alignment vertical="center"/>
    </xf>
    <xf numFmtId="186" fontId="216" fillId="0" borderId="13" xfId="503" applyNumberFormat="1" applyFont="1" applyBorder="1" applyAlignment="1">
      <alignment vertical="center"/>
    </xf>
    <xf numFmtId="189" fontId="209" fillId="0" borderId="13" xfId="503" applyNumberFormat="1" applyBorder="1" applyAlignment="1">
      <alignment horizontal="center" vertical="center"/>
    </xf>
    <xf numFmtId="190" fontId="209" fillId="0" borderId="13" xfId="197" applyNumberFormat="1" applyBorder="1" applyAlignment="1">
      <alignment horizontal="center" vertical="center"/>
    </xf>
    <xf numFmtId="0" fontId="216" fillId="0" borderId="14" xfId="503" applyFont="1" applyBorder="1" applyAlignment="1">
      <alignment vertical="center"/>
    </xf>
    <xf numFmtId="43" fontId="216" fillId="0" borderId="14" xfId="503" applyNumberFormat="1" applyFont="1" applyBorder="1" applyAlignment="1">
      <alignment vertical="center"/>
    </xf>
    <xf numFmtId="186" fontId="209" fillId="0" borderId="29" xfId="503" applyNumberFormat="1" applyBorder="1" applyAlignment="1">
      <alignment vertical="center"/>
    </xf>
    <xf numFmtId="186" fontId="216" fillId="0" borderId="30" xfId="503" applyNumberFormat="1" applyFont="1" applyBorder="1" applyAlignment="1">
      <alignment vertical="center"/>
    </xf>
    <xf numFmtId="186" fontId="216" fillId="0" borderId="14" xfId="503" applyNumberFormat="1" applyFont="1" applyBorder="1" applyAlignment="1">
      <alignment vertical="center"/>
    </xf>
    <xf numFmtId="189" fontId="209" fillId="0" borderId="14" xfId="503" applyNumberFormat="1" applyBorder="1" applyAlignment="1">
      <alignment horizontal="center" vertical="center"/>
    </xf>
    <xf numFmtId="190" fontId="209" fillId="0" borderId="14" xfId="197" applyNumberFormat="1" applyBorder="1" applyAlignment="1">
      <alignment horizontal="center" vertical="center"/>
    </xf>
    <xf numFmtId="0" fontId="216" fillId="0" borderId="24" xfId="503" applyFont="1" applyBorder="1" applyAlignment="1">
      <alignment vertical="center"/>
    </xf>
    <xf numFmtId="43" fontId="216" fillId="0" borderId="24" xfId="503" applyNumberFormat="1" applyFont="1" applyBorder="1" applyAlignment="1">
      <alignment vertical="center"/>
    </xf>
    <xf numFmtId="186" fontId="209" fillId="0" borderId="37" xfId="503" applyNumberFormat="1" applyBorder="1" applyAlignment="1">
      <alignment vertical="center"/>
    </xf>
    <xf numFmtId="186" fontId="216" fillId="0" borderId="10" xfId="503" applyNumberFormat="1" applyFont="1" applyBorder="1" applyAlignment="1">
      <alignment vertical="center"/>
    </xf>
    <xf numFmtId="186" fontId="216" fillId="0" borderId="24" xfId="503" applyNumberFormat="1" applyFont="1" applyBorder="1" applyAlignment="1">
      <alignment vertical="center"/>
    </xf>
    <xf numFmtId="189" fontId="209" fillId="0" borderId="24" xfId="503" applyNumberFormat="1" applyBorder="1" applyAlignment="1">
      <alignment horizontal="center" vertical="center"/>
    </xf>
    <xf numFmtId="190" fontId="209" fillId="0" borderId="24" xfId="197" applyNumberFormat="1" applyBorder="1" applyAlignment="1">
      <alignment horizontal="center" vertical="center"/>
    </xf>
    <xf numFmtId="186" fontId="209" fillId="0" borderId="0" xfId="503" applyNumberFormat="1"/>
    <xf numFmtId="0" fontId="209" fillId="0" borderId="0" xfId="503" applyAlignment="1">
      <alignment horizontal="center"/>
    </xf>
    <xf numFmtId="0" fontId="264" fillId="24" borderId="12" xfId="503" applyFont="1" applyFill="1" applyBorder="1" applyAlignment="1">
      <alignment horizontal="center" vertical="center"/>
    </xf>
    <xf numFmtId="41" fontId="264" fillId="24" borderId="40" xfId="197" applyNumberFormat="1" applyFont="1" applyFill="1" applyBorder="1" applyAlignment="1">
      <alignment vertical="center"/>
    </xf>
    <xf numFmtId="186" fontId="264" fillId="24" borderId="83" xfId="197" applyNumberFormat="1" applyFont="1" applyFill="1" applyBorder="1" applyAlignment="1">
      <alignment vertical="center"/>
    </xf>
    <xf numFmtId="186" fontId="264" fillId="24" borderId="84" xfId="197" applyNumberFormat="1" applyFont="1" applyFill="1" applyBorder="1" applyAlignment="1">
      <alignment vertical="center"/>
    </xf>
    <xf numFmtId="189" fontId="264" fillId="24" borderId="84" xfId="197" applyNumberFormat="1" applyFont="1" applyFill="1" applyBorder="1" applyAlignment="1">
      <alignment vertical="center"/>
    </xf>
    <xf numFmtId="0" fontId="217" fillId="24" borderId="25" xfId="511" applyFont="1" applyFill="1" applyBorder="1" applyAlignment="1">
      <alignment horizontal="center" vertical="center" wrapText="1"/>
    </xf>
    <xf numFmtId="0" fontId="217" fillId="24" borderId="52" xfId="511" applyFont="1" applyFill="1" applyBorder="1" applyAlignment="1">
      <alignment horizontal="center" vertical="center" wrapText="1"/>
    </xf>
    <xf numFmtId="0" fontId="217" fillId="24" borderId="27" xfId="511" applyFont="1" applyFill="1" applyBorder="1" applyAlignment="1">
      <alignment horizontal="center" vertical="center" wrapText="1"/>
    </xf>
    <xf numFmtId="0" fontId="217" fillId="24" borderId="28" xfId="511" applyFont="1" applyFill="1" applyBorder="1" applyAlignment="1">
      <alignment horizontal="center" vertical="center" wrapText="1"/>
    </xf>
    <xf numFmtId="0" fontId="217" fillId="24" borderId="13" xfId="511" applyFont="1" applyFill="1" applyBorder="1" applyAlignment="1">
      <alignment horizontal="center" vertical="center" wrapText="1"/>
    </xf>
    <xf numFmtId="191" fontId="209" fillId="0" borderId="13" xfId="197" applyNumberFormat="1" applyBorder="1" applyAlignment="1">
      <alignment vertical="center"/>
    </xf>
    <xf numFmtId="0" fontId="216" fillId="0" borderId="14" xfId="206" applyFont="1" applyBorder="1" applyAlignment="1">
      <alignment vertical="center"/>
    </xf>
    <xf numFmtId="0" fontId="216" fillId="0" borderId="33" xfId="206" applyFont="1" applyBorder="1" applyAlignment="1">
      <alignment vertical="center"/>
    </xf>
    <xf numFmtId="0" fontId="216" fillId="0" borderId="24" xfId="206" applyFont="1" applyBorder="1" applyAlignment="1">
      <alignment vertical="center"/>
    </xf>
    <xf numFmtId="164" fontId="264" fillId="24" borderId="15" xfId="197" applyNumberFormat="1" applyFont="1" applyFill="1" applyBorder="1" applyAlignment="1">
      <alignment vertical="center"/>
    </xf>
    <xf numFmtId="0" fontId="216" fillId="0" borderId="13" xfId="150" applyNumberFormat="1" applyFont="1" applyFill="1" applyBorder="1" applyAlignment="1">
      <alignment vertical="center"/>
    </xf>
    <xf numFmtId="0" fontId="216" fillId="0" borderId="24" xfId="150" applyNumberFormat="1" applyFont="1" applyFill="1" applyBorder="1" applyAlignment="1">
      <alignment vertical="center"/>
    </xf>
    <xf numFmtId="164" fontId="209" fillId="0" borderId="27" xfId="150" applyNumberFormat="1" applyFill="1" applyBorder="1" applyAlignment="1">
      <alignment vertical="center"/>
    </xf>
    <xf numFmtId="164" fontId="209" fillId="0" borderId="11" xfId="150" applyNumberFormat="1" applyFill="1" applyBorder="1" applyAlignment="1">
      <alignment vertical="center"/>
    </xf>
    <xf numFmtId="0" fontId="2" fillId="0" borderId="0" xfId="517"/>
    <xf numFmtId="0" fontId="2" fillId="25" borderId="0" xfId="517" applyFill="1"/>
    <xf numFmtId="0" fontId="217" fillId="24" borderId="76" xfId="517" applyFont="1" applyFill="1" applyBorder="1" applyAlignment="1">
      <alignment horizontal="center" vertical="center" wrapText="1"/>
    </xf>
    <xf numFmtId="0" fontId="217" fillId="24" borderId="37" xfId="517" applyFont="1" applyFill="1" applyBorder="1" applyAlignment="1">
      <alignment horizontal="center" vertical="center" wrapText="1"/>
    </xf>
    <xf numFmtId="0" fontId="217" fillId="24" borderId="10" xfId="517" applyFont="1" applyFill="1" applyBorder="1" applyAlignment="1">
      <alignment horizontal="center" vertical="center" wrapText="1"/>
    </xf>
    <xf numFmtId="0" fontId="217" fillId="24" borderId="11" xfId="517" applyFont="1" applyFill="1" applyBorder="1" applyAlignment="1">
      <alignment horizontal="center" vertical="center" wrapText="1"/>
    </xf>
    <xf numFmtId="0" fontId="217" fillId="24" borderId="22" xfId="517" applyFont="1" applyFill="1" applyBorder="1" applyAlignment="1">
      <alignment horizontal="center" vertical="center" wrapText="1"/>
    </xf>
    <xf numFmtId="0" fontId="217" fillId="24" borderId="38" xfId="517" applyFont="1" applyFill="1" applyBorder="1" applyAlignment="1">
      <alignment horizontal="center" vertical="center" wrapText="1"/>
    </xf>
    <xf numFmtId="0" fontId="216" fillId="0" borderId="13" xfId="517" applyFont="1" applyBorder="1" applyAlignment="1">
      <alignment horizontal="center" vertical="center"/>
    </xf>
    <xf numFmtId="0" fontId="216" fillId="0" borderId="49" xfId="517" applyFont="1" applyBorder="1" applyAlignment="1">
      <alignment vertical="center"/>
    </xf>
    <xf numFmtId="187" fontId="209" fillId="0" borderId="49" xfId="517" applyNumberFormat="1" applyFont="1" applyBorder="1" applyAlignment="1">
      <alignment vertical="center"/>
    </xf>
    <xf numFmtId="187" fontId="209" fillId="0" borderId="25" xfId="517" applyNumberFormat="1" applyFont="1" applyBorder="1" applyAlignment="1">
      <alignment vertical="center"/>
    </xf>
    <xf numFmtId="188" fontId="209" fillId="0" borderId="27" xfId="517" applyNumberFormat="1" applyFont="1" applyBorder="1" applyAlignment="1">
      <alignment vertical="center"/>
    </xf>
    <xf numFmtId="188" fontId="216" fillId="0" borderId="13" xfId="517" applyNumberFormat="1" applyFont="1" applyBorder="1" applyAlignment="1">
      <alignment vertical="center"/>
    </xf>
    <xf numFmtId="164" fontId="2" fillId="0" borderId="0" xfId="517" applyNumberFormat="1"/>
    <xf numFmtId="0" fontId="216" fillId="0" borderId="14" xfId="517" applyFont="1" applyBorder="1" applyAlignment="1">
      <alignment horizontal="center" vertical="center"/>
    </xf>
    <xf numFmtId="0" fontId="216" fillId="0" borderId="77" xfId="517" applyFont="1" applyBorder="1" applyAlignment="1">
      <alignment vertical="center"/>
    </xf>
    <xf numFmtId="187" fontId="209" fillId="0" borderId="77" xfId="517" applyNumberFormat="1" applyFont="1" applyBorder="1" applyAlignment="1">
      <alignment vertical="center"/>
    </xf>
    <xf numFmtId="187" fontId="209" fillId="0" borderId="29" xfId="517" applyNumberFormat="1" applyFont="1" applyBorder="1" applyAlignment="1">
      <alignment vertical="center"/>
    </xf>
    <xf numFmtId="188" fontId="209" fillId="0" borderId="31" xfId="517" applyNumberFormat="1" applyFont="1" applyBorder="1" applyAlignment="1">
      <alignment vertical="center"/>
    </xf>
    <xf numFmtId="188" fontId="216" fillId="0" borderId="14" xfId="517" applyNumberFormat="1" applyFont="1" applyBorder="1" applyAlignment="1">
      <alignment vertical="center"/>
    </xf>
    <xf numFmtId="0" fontId="216" fillId="0" borderId="78" xfId="517" applyFont="1" applyBorder="1" applyAlignment="1">
      <alignment vertical="center"/>
    </xf>
    <xf numFmtId="187" fontId="209" fillId="0" borderId="80" xfId="517" applyNumberFormat="1" applyFont="1" applyBorder="1" applyAlignment="1">
      <alignment vertical="center"/>
    </xf>
    <xf numFmtId="187" fontId="209" fillId="0" borderId="34" xfId="517" applyNumberFormat="1" applyFont="1" applyBorder="1" applyAlignment="1">
      <alignment vertical="center"/>
    </xf>
    <xf numFmtId="188" fontId="209" fillId="0" borderId="36" xfId="517" applyNumberFormat="1" applyFont="1" applyBorder="1" applyAlignment="1">
      <alignment vertical="center"/>
    </xf>
    <xf numFmtId="188" fontId="216" fillId="0" borderId="33" xfId="517" applyNumberFormat="1" applyFont="1" applyBorder="1" applyAlignment="1">
      <alignment vertical="center"/>
    </xf>
    <xf numFmtId="0" fontId="216" fillId="0" borderId="80" xfId="517" applyFont="1" applyBorder="1" applyAlignment="1">
      <alignment vertical="center"/>
    </xf>
    <xf numFmtId="0" fontId="216" fillId="0" borderId="33" xfId="517" applyFont="1" applyBorder="1" applyAlignment="1">
      <alignment horizontal="center" vertical="center"/>
    </xf>
    <xf numFmtId="0" fontId="216" fillId="0" borderId="24" xfId="517" applyFont="1" applyBorder="1" applyAlignment="1">
      <alignment horizontal="center" vertical="center"/>
    </xf>
    <xf numFmtId="0" fontId="216" fillId="0" borderId="76" xfId="517" applyFont="1" applyBorder="1" applyAlignment="1">
      <alignment vertical="center"/>
    </xf>
    <xf numFmtId="187" fontId="209" fillId="0" borderId="76" xfId="517" applyNumberFormat="1" applyFont="1" applyBorder="1" applyAlignment="1">
      <alignment vertical="center"/>
    </xf>
    <xf numFmtId="187" fontId="209" fillId="0" borderId="37" xfId="517" applyNumberFormat="1" applyFont="1" applyBorder="1" applyAlignment="1">
      <alignment vertical="center"/>
    </xf>
    <xf numFmtId="188" fontId="209" fillId="0" borderId="11" xfId="517" applyNumberFormat="1" applyFont="1" applyBorder="1" applyAlignment="1">
      <alignment vertical="center"/>
    </xf>
    <xf numFmtId="188" fontId="216" fillId="0" borderId="24" xfId="517" applyNumberFormat="1" applyFont="1" applyBorder="1" applyAlignment="1">
      <alignment vertical="center"/>
    </xf>
    <xf numFmtId="0" fontId="2" fillId="0" borderId="0" xfId="517" applyAlignment="1">
      <alignment horizontal="center"/>
    </xf>
    <xf numFmtId="0" fontId="216" fillId="24" borderId="40" xfId="517" applyFont="1" applyFill="1" applyBorder="1" applyAlignment="1">
      <alignment horizontal="center" vertical="center"/>
    </xf>
    <xf numFmtId="164" fontId="264" fillId="24" borderId="15" xfId="517" applyNumberFormat="1" applyFont="1" applyFill="1" applyBorder="1" applyAlignment="1">
      <alignment vertical="center"/>
    </xf>
    <xf numFmtId="0" fontId="266" fillId="0" borderId="0" xfId="517" applyFont="1"/>
    <xf numFmtId="43" fontId="2" fillId="0" borderId="0" xfId="517" applyNumberFormat="1"/>
    <xf numFmtId="0" fontId="216" fillId="0" borderId="54" xfId="517" applyFont="1" applyBorder="1" applyAlignment="1">
      <alignment vertical="center"/>
    </xf>
    <xf numFmtId="188" fontId="209" fillId="0" borderId="25" xfId="517" applyNumberFormat="1" applyFont="1" applyBorder="1" applyAlignment="1">
      <alignment vertical="center"/>
    </xf>
    <xf numFmtId="188" fontId="209" fillId="0" borderId="26" xfId="517" applyNumberFormat="1" applyFont="1" applyBorder="1" applyAlignment="1">
      <alignment vertical="center"/>
    </xf>
    <xf numFmtId="188" fontId="209" fillId="0" borderId="52" xfId="517" applyNumberFormat="1" applyFont="1" applyBorder="1" applyAlignment="1">
      <alignment vertical="center"/>
    </xf>
    <xf numFmtId="164" fontId="263" fillId="0" borderId="28" xfId="517" applyNumberFormat="1" applyFont="1" applyBorder="1" applyAlignment="1">
      <alignment vertical="center"/>
    </xf>
    <xf numFmtId="188" fontId="209" fillId="0" borderId="29" xfId="517" applyNumberFormat="1" applyFont="1" applyBorder="1" applyAlignment="1">
      <alignment vertical="center"/>
    </xf>
    <xf numFmtId="188" fontId="209" fillId="0" borderId="30" xfId="517" applyNumberFormat="1" applyFont="1" applyBorder="1" applyAlignment="1">
      <alignment vertical="center"/>
    </xf>
    <xf numFmtId="188" fontId="209" fillId="0" borderId="74" xfId="517" applyNumberFormat="1" applyFont="1" applyBorder="1" applyAlignment="1">
      <alignment vertical="center"/>
    </xf>
    <xf numFmtId="164" fontId="263" fillId="0" borderId="32" xfId="517" applyNumberFormat="1" applyFont="1" applyBorder="1" applyAlignment="1">
      <alignment vertical="center"/>
    </xf>
    <xf numFmtId="0" fontId="216" fillId="0" borderId="79" xfId="517" applyFont="1" applyBorder="1" applyAlignment="1">
      <alignment vertical="center"/>
    </xf>
    <xf numFmtId="188" fontId="209" fillId="0" borderId="37" xfId="517" applyNumberFormat="1" applyFont="1" applyBorder="1" applyAlignment="1">
      <alignment vertical="center"/>
    </xf>
    <xf numFmtId="188" fontId="209" fillId="0" borderId="10" xfId="517" applyNumberFormat="1" applyFont="1" applyBorder="1" applyAlignment="1">
      <alignment vertical="center"/>
    </xf>
    <xf numFmtId="188" fontId="209" fillId="0" borderId="23" xfId="517" applyNumberFormat="1" applyFont="1" applyBorder="1" applyAlignment="1">
      <alignment vertical="center"/>
    </xf>
    <xf numFmtId="188" fontId="216" fillId="0" borderId="38" xfId="517" applyNumberFormat="1" applyFont="1" applyBorder="1" applyAlignment="1">
      <alignment vertical="center"/>
    </xf>
    <xf numFmtId="0" fontId="217" fillId="24" borderId="23" xfId="517" applyFont="1" applyFill="1" applyBorder="1" applyAlignment="1">
      <alignment horizontal="center" vertical="center" wrapText="1"/>
    </xf>
    <xf numFmtId="0" fontId="217" fillId="24" borderId="24" xfId="517" applyFont="1" applyFill="1" applyBorder="1" applyAlignment="1">
      <alignment horizontal="center" vertical="center" wrapText="1"/>
    </xf>
    <xf numFmtId="187" fontId="265" fillId="0" borderId="25" xfId="517" applyNumberFormat="1" applyFont="1" applyBorder="1" applyAlignment="1">
      <alignment vertical="center"/>
    </xf>
    <xf numFmtId="187" fontId="265" fillId="0" borderId="52" xfId="517" applyNumberFormat="1" applyFont="1" applyBorder="1" applyAlignment="1">
      <alignment vertical="center"/>
    </xf>
    <xf numFmtId="164" fontId="265" fillId="0" borderId="25" xfId="517" applyNumberFormat="1" applyFont="1" applyBorder="1" applyAlignment="1">
      <alignment vertical="center"/>
    </xf>
    <xf numFmtId="164" fontId="209" fillId="0" borderId="27" xfId="517" applyNumberFormat="1" applyFont="1" applyBorder="1" applyAlignment="1">
      <alignment vertical="center"/>
    </xf>
    <xf numFmtId="164" fontId="209" fillId="0" borderId="28" xfId="517" applyNumberFormat="1" applyFont="1" applyBorder="1" applyAlignment="1">
      <alignment vertical="center"/>
    </xf>
    <xf numFmtId="164" fontId="216" fillId="0" borderId="49" xfId="517" applyNumberFormat="1" applyFont="1" applyBorder="1" applyAlignment="1">
      <alignment vertical="center"/>
    </xf>
    <xf numFmtId="187" fontId="209" fillId="0" borderId="74" xfId="517" applyNumberFormat="1" applyFont="1" applyBorder="1" applyAlignment="1">
      <alignment vertical="center"/>
    </xf>
    <xf numFmtId="164" fontId="209" fillId="0" borderId="29" xfId="517" applyNumberFormat="1" applyFont="1" applyBorder="1" applyAlignment="1">
      <alignment vertical="center"/>
    </xf>
    <xf numFmtId="164" fontId="209" fillId="0" borderId="31" xfId="517" applyNumberFormat="1" applyFont="1" applyBorder="1" applyAlignment="1">
      <alignment vertical="center"/>
    </xf>
    <xf numFmtId="164" fontId="209" fillId="0" borderId="32" xfId="517" applyNumberFormat="1" applyFont="1" applyBorder="1" applyAlignment="1">
      <alignment vertical="center"/>
    </xf>
    <xf numFmtId="164" fontId="216" fillId="0" borderId="77" xfId="517" applyNumberFormat="1" applyFont="1" applyBorder="1" applyAlignment="1">
      <alignment vertical="center"/>
    </xf>
    <xf numFmtId="191" fontId="265" fillId="0" borderId="14" xfId="517" applyNumberFormat="1" applyFont="1" applyBorder="1" applyAlignment="1">
      <alignment vertical="center"/>
    </xf>
    <xf numFmtId="187" fontId="265" fillId="0" borderId="74" xfId="517" applyNumberFormat="1" applyFont="1" applyBorder="1" applyAlignment="1">
      <alignment vertical="center"/>
    </xf>
    <xf numFmtId="164" fontId="265" fillId="0" borderId="29" xfId="517" applyNumberFormat="1" applyFont="1" applyBorder="1" applyAlignment="1">
      <alignment vertical="center"/>
    </xf>
    <xf numFmtId="164" fontId="209" fillId="0" borderId="73" xfId="517" applyNumberFormat="1" applyFont="1" applyBorder="1" applyAlignment="1">
      <alignment vertical="center"/>
    </xf>
    <xf numFmtId="164" fontId="216" fillId="0" borderId="80" xfId="517" applyNumberFormat="1" applyFont="1" applyBorder="1" applyAlignment="1">
      <alignment vertical="center"/>
    </xf>
    <xf numFmtId="187" fontId="265" fillId="0" borderId="81" xfId="517" applyNumberFormat="1" applyFont="1" applyBorder="1" applyAlignment="1">
      <alignment vertical="center"/>
    </xf>
    <xf numFmtId="164" fontId="265" fillId="0" borderId="34" xfId="517" applyNumberFormat="1" applyFont="1" applyBorder="1" applyAlignment="1">
      <alignment vertical="center"/>
    </xf>
    <xf numFmtId="164" fontId="209" fillId="0" borderId="36" xfId="517" applyNumberFormat="1" applyFont="1" applyBorder="1" applyAlignment="1">
      <alignment vertical="center"/>
    </xf>
    <xf numFmtId="191" fontId="265" fillId="0" borderId="33" xfId="517" applyNumberFormat="1" applyFont="1" applyBorder="1" applyAlignment="1">
      <alignment vertical="center"/>
    </xf>
    <xf numFmtId="187" fontId="209" fillId="0" borderId="23" xfId="517" applyNumberFormat="1" applyFont="1" applyBorder="1" applyAlignment="1">
      <alignment vertical="center"/>
    </xf>
    <xf numFmtId="164" fontId="265" fillId="0" borderId="37" xfId="517" applyNumberFormat="1" applyFont="1" applyBorder="1" applyAlignment="1">
      <alignment vertical="center"/>
    </xf>
    <xf numFmtId="164" fontId="265" fillId="0" borderId="11" xfId="517" applyNumberFormat="1" applyFont="1" applyBorder="1" applyAlignment="1">
      <alignment vertical="center"/>
    </xf>
    <xf numFmtId="164" fontId="265" fillId="0" borderId="38" xfId="517" applyNumberFormat="1" applyFont="1" applyBorder="1" applyAlignment="1">
      <alignment vertical="center"/>
    </xf>
    <xf numFmtId="164" fontId="216" fillId="0" borderId="76" xfId="517" applyNumberFormat="1" applyFont="1" applyBorder="1" applyAlignment="1">
      <alignment vertical="center"/>
    </xf>
    <xf numFmtId="191" fontId="265" fillId="0" borderId="24" xfId="517" applyNumberFormat="1" applyFont="1" applyBorder="1" applyAlignment="1">
      <alignment vertical="center"/>
    </xf>
    <xf numFmtId="0" fontId="267" fillId="0" borderId="0" xfId="517" applyFont="1" applyAlignment="1">
      <alignment horizontal="center"/>
    </xf>
    <xf numFmtId="0" fontId="1" fillId="0" borderId="0" xfId="518"/>
    <xf numFmtId="0" fontId="215" fillId="0" borderId="0" xfId="518" applyFont="1" applyAlignment="1">
      <alignment horizontal="center"/>
    </xf>
    <xf numFmtId="0" fontId="217" fillId="24" borderId="62" xfId="518" applyFont="1" applyFill="1" applyBorder="1" applyAlignment="1">
      <alignment horizontal="center" vertical="center" wrapText="1"/>
    </xf>
    <xf numFmtId="0" fontId="217" fillId="24" borderId="24" xfId="519" applyFont="1" applyFill="1" applyBorder="1" applyAlignment="1">
      <alignment horizontal="center" vertical="center" wrapText="1"/>
    </xf>
    <xf numFmtId="0" fontId="217" fillId="24" borderId="24" xfId="518" applyFont="1" applyFill="1" applyBorder="1" applyAlignment="1">
      <alignment horizontal="center" vertical="center" wrapText="1"/>
    </xf>
    <xf numFmtId="0" fontId="1" fillId="0" borderId="51" xfId="518" applyBorder="1"/>
    <xf numFmtId="0" fontId="217" fillId="0" borderId="13" xfId="518" applyFont="1" applyBorder="1" applyAlignment="1">
      <alignment horizontal="center" vertical="center"/>
    </xf>
    <xf numFmtId="0" fontId="216" fillId="0" borderId="54" xfId="518" applyFont="1" applyBorder="1" applyAlignment="1">
      <alignment vertical="center"/>
    </xf>
    <xf numFmtId="164" fontId="209" fillId="0" borderId="13" xfId="140" applyNumberFormat="1" applyFont="1" applyFill="1" applyBorder="1" applyAlignment="1">
      <alignment vertical="center"/>
    </xf>
    <xf numFmtId="164" fontId="209" fillId="0" borderId="50" xfId="140" applyNumberFormat="1" applyFont="1" applyFill="1" applyBorder="1" applyAlignment="1">
      <alignment vertical="center"/>
    </xf>
    <xf numFmtId="164" fontId="209" fillId="0" borderId="52" xfId="140" applyNumberFormat="1" applyFont="1" applyFill="1" applyBorder="1" applyAlignment="1">
      <alignment vertical="center"/>
    </xf>
    <xf numFmtId="0" fontId="217" fillId="0" borderId="14" xfId="518" applyFont="1" applyBorder="1" applyAlignment="1">
      <alignment horizontal="center" vertical="center"/>
    </xf>
    <xf numFmtId="0" fontId="216" fillId="0" borderId="85" xfId="518" applyFont="1" applyBorder="1" applyAlignment="1">
      <alignment vertical="center"/>
    </xf>
    <xf numFmtId="164" fontId="209" fillId="0" borderId="42" xfId="140" applyNumberFormat="1" applyFont="1" applyFill="1" applyBorder="1" applyAlignment="1">
      <alignment vertical="center"/>
    </xf>
    <xf numFmtId="164" fontId="209" fillId="0" borderId="18" xfId="140" applyNumberFormat="1" applyFont="1" applyFill="1" applyBorder="1" applyAlignment="1">
      <alignment vertical="center"/>
    </xf>
    <xf numFmtId="164" fontId="209" fillId="0" borderId="41" xfId="140" applyNumberFormat="1" applyFont="1" applyFill="1" applyBorder="1" applyAlignment="1">
      <alignment vertical="center"/>
    </xf>
    <xf numFmtId="164" fontId="209" fillId="0" borderId="14" xfId="140" applyNumberFormat="1" applyFont="1" applyFill="1" applyBorder="1" applyAlignment="1">
      <alignment vertical="center"/>
    </xf>
    <xf numFmtId="164" fontId="209" fillId="0" borderId="71" xfId="140" applyNumberFormat="1" applyFont="1" applyFill="1" applyBorder="1" applyAlignment="1">
      <alignment vertical="center"/>
    </xf>
    <xf numFmtId="164" fontId="209" fillId="0" borderId="74" xfId="140" applyNumberFormat="1" applyFont="1" applyFill="1" applyBorder="1" applyAlignment="1">
      <alignment vertical="center"/>
    </xf>
    <xf numFmtId="0" fontId="1" fillId="0" borderId="0" xfId="518" applyAlignment="1">
      <alignment horizontal="center"/>
    </xf>
    <xf numFmtId="0" fontId="216" fillId="57" borderId="12" xfId="518" applyFont="1" applyFill="1" applyBorder="1" applyAlignment="1">
      <alignment horizontal="center" vertical="center"/>
    </xf>
    <xf numFmtId="164" fontId="216" fillId="24" borderId="40" xfId="520" applyNumberFormat="1" applyFont="1" applyFill="1" applyBorder="1"/>
    <xf numFmtId="0" fontId="1" fillId="0" borderId="0" xfId="522"/>
    <xf numFmtId="0" fontId="214" fillId="0" borderId="0" xfId="521" applyFont="1"/>
    <xf numFmtId="0" fontId="217" fillId="24" borderId="29" xfId="523" applyFont="1" applyFill="1" applyBorder="1" applyAlignment="1">
      <alignment horizontal="center" vertical="center" wrapText="1"/>
    </xf>
    <xf numFmtId="0" fontId="217" fillId="24" borderId="30" xfId="523" applyFont="1" applyFill="1" applyBorder="1" applyAlignment="1">
      <alignment horizontal="center" vertical="center" wrapText="1"/>
    </xf>
    <xf numFmtId="0" fontId="217" fillId="24" borderId="31" xfId="523" applyFont="1" applyFill="1" applyBorder="1" applyAlignment="1">
      <alignment horizontal="center" vertical="center" wrapText="1"/>
    </xf>
    <xf numFmtId="0" fontId="217" fillId="24" borderId="71" xfId="523" applyFont="1" applyFill="1" applyBorder="1" applyAlignment="1">
      <alignment horizontal="center" wrapText="1"/>
    </xf>
    <xf numFmtId="0" fontId="217" fillId="24" borderId="30" xfId="523" applyFont="1" applyFill="1" applyBorder="1" applyAlignment="1">
      <alignment horizontal="center" wrapText="1"/>
    </xf>
    <xf numFmtId="0" fontId="217" fillId="24" borderId="31" xfId="523" applyFont="1" applyFill="1" applyBorder="1" applyAlignment="1">
      <alignment horizontal="center" wrapText="1"/>
    </xf>
    <xf numFmtId="0" fontId="217" fillId="24" borderId="37" xfId="521" applyFont="1" applyFill="1" applyBorder="1" applyAlignment="1">
      <alignment horizontal="center" vertical="center" wrapText="1"/>
    </xf>
    <xf numFmtId="0" fontId="217" fillId="24" borderId="10" xfId="521" applyFont="1" applyFill="1" applyBorder="1" applyAlignment="1">
      <alignment horizontal="center" vertical="center" wrapText="1"/>
    </xf>
    <xf numFmtId="0" fontId="217" fillId="24" borderId="11" xfId="521" applyFont="1" applyFill="1" applyBorder="1" applyAlignment="1">
      <alignment horizontal="center" vertical="center" wrapText="1"/>
    </xf>
    <xf numFmtId="0" fontId="217" fillId="24" borderId="22" xfId="521" applyFont="1" applyFill="1" applyBorder="1" applyAlignment="1">
      <alignment horizontal="center" vertical="center" wrapText="1"/>
    </xf>
    <xf numFmtId="0" fontId="216" fillId="0" borderId="13" xfId="521" applyFont="1" applyBorder="1" applyAlignment="1">
      <alignment horizontal="center"/>
    </xf>
    <xf numFmtId="0" fontId="216" fillId="0" borderId="13" xfId="523" applyFont="1" applyBorder="1" applyAlignment="1">
      <alignment vertical="center"/>
    </xf>
    <xf numFmtId="164" fontId="209" fillId="0" borderId="25" xfId="520" applyNumberFormat="1" applyBorder="1" applyAlignment="1">
      <alignment vertical="center"/>
    </xf>
    <xf numFmtId="164" fontId="209" fillId="0" borderId="26" xfId="520" applyNumberFormat="1" applyBorder="1" applyAlignment="1">
      <alignment vertical="center"/>
    </xf>
    <xf numFmtId="164" fontId="209" fillId="0" borderId="27" xfId="520" applyNumberFormat="1" applyBorder="1" applyAlignment="1">
      <alignment vertical="center"/>
    </xf>
    <xf numFmtId="164" fontId="216" fillId="0" borderId="13" xfId="520" applyNumberFormat="1" applyFont="1" applyBorder="1" applyAlignment="1">
      <alignment vertical="center"/>
    </xf>
    <xf numFmtId="0" fontId="216" fillId="0" borderId="14" xfId="521" applyFont="1" applyBorder="1" applyAlignment="1">
      <alignment horizontal="center"/>
    </xf>
    <xf numFmtId="0" fontId="216" fillId="0" borderId="14" xfId="523" applyFont="1" applyBorder="1" applyAlignment="1">
      <alignment vertical="center"/>
    </xf>
    <xf numFmtId="164" fontId="209" fillId="0" borderId="29" xfId="520" applyNumberFormat="1" applyBorder="1" applyAlignment="1">
      <alignment vertical="center"/>
    </xf>
    <xf numFmtId="164" fontId="209" fillId="0" borderId="30" xfId="520" applyNumberFormat="1" applyBorder="1" applyAlignment="1">
      <alignment vertical="center"/>
    </xf>
    <xf numFmtId="164" fontId="209" fillId="0" borderId="31" xfId="520" applyNumberFormat="1" applyBorder="1" applyAlignment="1">
      <alignment vertical="center"/>
    </xf>
    <xf numFmtId="164" fontId="216" fillId="0" borderId="14" xfId="520" applyNumberFormat="1" applyFont="1" applyBorder="1" applyAlignment="1">
      <alignment vertical="center"/>
    </xf>
    <xf numFmtId="0" fontId="216" fillId="0" borderId="33" xfId="523" applyFont="1" applyBorder="1" applyAlignment="1">
      <alignment vertical="center"/>
    </xf>
    <xf numFmtId="164" fontId="209" fillId="0" borderId="35" xfId="520" applyNumberFormat="1" applyBorder="1" applyAlignment="1">
      <alignment vertical="center"/>
    </xf>
    <xf numFmtId="164" fontId="209" fillId="0" borderId="36" xfId="520" applyNumberFormat="1" applyBorder="1" applyAlignment="1">
      <alignment vertical="center"/>
    </xf>
    <xf numFmtId="164" fontId="209" fillId="0" borderId="34" xfId="520" applyNumberFormat="1" applyBorder="1" applyAlignment="1">
      <alignment vertical="center"/>
    </xf>
    <xf numFmtId="164" fontId="216" fillId="0" borderId="33" xfId="520" applyNumberFormat="1" applyFont="1" applyBorder="1" applyAlignment="1">
      <alignment vertical="center"/>
    </xf>
    <xf numFmtId="0" fontId="216" fillId="0" borderId="33" xfId="521" applyFont="1" applyBorder="1" applyAlignment="1">
      <alignment horizontal="center"/>
    </xf>
    <xf numFmtId="0" fontId="216" fillId="0" borderId="24" xfId="521" applyFont="1" applyBorder="1" applyAlignment="1">
      <alignment horizontal="center"/>
    </xf>
    <xf numFmtId="0" fontId="216" fillId="0" borderId="24" xfId="523" applyFont="1" applyBorder="1" applyAlignment="1">
      <alignment vertical="center"/>
    </xf>
    <xf numFmtId="164" fontId="209" fillId="0" borderId="37" xfId="520" applyNumberFormat="1" applyBorder="1" applyAlignment="1">
      <alignment vertical="center"/>
    </xf>
    <xf numFmtId="164" fontId="209" fillId="0" borderId="10" xfId="520" applyNumberFormat="1" applyBorder="1" applyAlignment="1">
      <alignment vertical="center"/>
    </xf>
    <xf numFmtId="164" fontId="209" fillId="0" borderId="11" xfId="520" applyNumberFormat="1" applyBorder="1" applyAlignment="1">
      <alignment vertical="center"/>
    </xf>
    <xf numFmtId="164" fontId="216" fillId="0" borderId="24" xfId="520" applyNumberFormat="1" applyFont="1" applyBorder="1" applyAlignment="1">
      <alignment vertical="center"/>
    </xf>
    <xf numFmtId="0" fontId="216" fillId="0" borderId="0" xfId="521" applyFont="1" applyAlignment="1">
      <alignment horizontal="center"/>
    </xf>
    <xf numFmtId="0" fontId="216" fillId="0" borderId="0" xfId="523" applyFont="1" applyAlignment="1">
      <alignment vertical="center"/>
    </xf>
    <xf numFmtId="164" fontId="209" fillId="0" borderId="0" xfId="520" applyNumberFormat="1" applyAlignment="1">
      <alignment vertical="center"/>
    </xf>
    <xf numFmtId="0" fontId="209" fillId="0" borderId="0" xfId="521"/>
    <xf numFmtId="0" fontId="216" fillId="24" borderId="12" xfId="521" applyFont="1" applyFill="1" applyBorder="1" applyAlignment="1">
      <alignment horizontal="center"/>
    </xf>
    <xf numFmtId="164" fontId="216" fillId="24" borderId="15" xfId="520" applyNumberFormat="1" applyFont="1" applyFill="1" applyBorder="1"/>
    <xf numFmtId="164" fontId="216" fillId="24" borderId="17" xfId="520" applyNumberFormat="1" applyFont="1" applyFill="1" applyBorder="1"/>
    <xf numFmtId="164" fontId="216" fillId="24" borderId="39" xfId="520" applyNumberFormat="1" applyFont="1" applyFill="1" applyBorder="1"/>
    <xf numFmtId="0" fontId="263" fillId="0" borderId="0" xfId="524" applyFont="1"/>
    <xf numFmtId="0" fontId="216" fillId="0" borderId="0" xfId="521" applyFont="1"/>
    <xf numFmtId="164" fontId="214" fillId="0" borderId="0" xfId="521" applyNumberFormat="1" applyFont="1"/>
    <xf numFmtId="43" fontId="214" fillId="0" borderId="0" xfId="521" applyNumberFormat="1" applyFont="1"/>
    <xf numFmtId="0" fontId="216" fillId="0" borderId="14" xfId="521" applyFont="1" applyFill="1" applyBorder="1" applyAlignment="1">
      <alignment horizontal="center"/>
    </xf>
    <xf numFmtId="0" fontId="216" fillId="0" borderId="14" xfId="523" applyFont="1" applyFill="1" applyBorder="1" applyAlignment="1">
      <alignment vertical="center"/>
    </xf>
    <xf numFmtId="164" fontId="209" fillId="0" borderId="29" xfId="520" applyNumberFormat="1" applyFill="1" applyBorder="1" applyAlignment="1">
      <alignment vertical="center"/>
    </xf>
    <xf numFmtId="164" fontId="209" fillId="0" borderId="30" xfId="520" applyNumberFormat="1" applyFill="1" applyBorder="1" applyAlignment="1">
      <alignment vertical="center"/>
    </xf>
    <xf numFmtId="164" fontId="209" fillId="0" borderId="31" xfId="520" applyNumberFormat="1" applyFill="1" applyBorder="1" applyAlignment="1">
      <alignment vertical="center"/>
    </xf>
    <xf numFmtId="164" fontId="216" fillId="0" borderId="14" xfId="520" applyNumberFormat="1" applyFont="1" applyFill="1" applyBorder="1" applyAlignment="1">
      <alignment vertical="center"/>
    </xf>
    <xf numFmtId="0" fontId="214" fillId="0" borderId="0" xfId="521" applyFont="1" applyFill="1"/>
    <xf numFmtId="43" fontId="214" fillId="0" borderId="0" xfId="521" applyNumberFormat="1" applyFont="1" applyFill="1"/>
    <xf numFmtId="0" fontId="216" fillId="0" borderId="44" xfId="150" applyFont="1" applyBorder="1" applyAlignment="1">
      <alignment horizontal="center" vertical="center"/>
    </xf>
    <xf numFmtId="0" fontId="217" fillId="0" borderId="24" xfId="518" applyFont="1" applyBorder="1" applyAlignment="1">
      <alignment horizontal="center" vertical="center"/>
    </xf>
    <xf numFmtId="0" fontId="216" fillId="0" borderId="53" xfId="518" applyFont="1" applyBorder="1" applyAlignment="1">
      <alignment vertical="center"/>
    </xf>
    <xf numFmtId="164" fontId="209" fillId="0" borderId="24" xfId="140" applyNumberFormat="1" applyFont="1" applyFill="1" applyBorder="1" applyAlignment="1">
      <alignment vertical="center"/>
    </xf>
    <xf numFmtId="164" fontId="209" fillId="0" borderId="22" xfId="140" applyNumberFormat="1" applyFont="1" applyFill="1" applyBorder="1" applyAlignment="1">
      <alignment vertical="center"/>
    </xf>
    <xf numFmtId="164" fontId="209" fillId="0" borderId="23" xfId="140" applyNumberFormat="1" applyFont="1" applyFill="1" applyBorder="1" applyAlignment="1">
      <alignment vertical="center"/>
    </xf>
    <xf numFmtId="164" fontId="264" fillId="24" borderId="40" xfId="517" applyNumberFormat="1" applyFont="1" applyFill="1" applyBorder="1" applyAlignment="1">
      <alignment vertical="center"/>
    </xf>
    <xf numFmtId="188" fontId="209" fillId="0" borderId="54" xfId="517" applyNumberFormat="1" applyFont="1" applyBorder="1" applyAlignment="1">
      <alignment vertical="center"/>
    </xf>
    <xf numFmtId="188" fontId="209" fillId="0" borderId="78" xfId="517" applyNumberFormat="1" applyFont="1" applyBorder="1" applyAlignment="1">
      <alignment vertical="center"/>
    </xf>
    <xf numFmtId="188" fontId="209" fillId="0" borderId="82" xfId="517" applyNumberFormat="1" applyFont="1" applyBorder="1" applyAlignment="1">
      <alignment vertical="center"/>
    </xf>
    <xf numFmtId="188" fontId="209" fillId="0" borderId="79" xfId="517" applyNumberFormat="1" applyFont="1" applyBorder="1" applyAlignment="1">
      <alignment vertical="center"/>
    </xf>
    <xf numFmtId="188" fontId="209" fillId="0" borderId="28" xfId="517" applyNumberFormat="1" applyFont="1" applyBorder="1" applyAlignment="1">
      <alignment vertical="center"/>
    </xf>
    <xf numFmtId="188" fontId="209" fillId="0" borderId="32" xfId="517" applyNumberFormat="1" applyFont="1" applyBorder="1" applyAlignment="1">
      <alignment vertical="center"/>
    </xf>
    <xf numFmtId="188" fontId="209" fillId="0" borderId="38" xfId="517" applyNumberFormat="1" applyFont="1" applyBorder="1" applyAlignment="1">
      <alignment vertical="center"/>
    </xf>
    <xf numFmtId="0" fontId="216" fillId="0" borderId="49" xfId="517" applyFont="1" applyBorder="1" applyAlignment="1">
      <alignment horizontal="center" vertical="center"/>
    </xf>
    <xf numFmtId="0" fontId="216" fillId="0" borderId="77" xfId="517" applyFont="1" applyBorder="1" applyAlignment="1">
      <alignment horizontal="center" vertical="center"/>
    </xf>
    <xf numFmtId="0" fontId="216" fillId="0" borderId="80" xfId="517" applyFont="1" applyBorder="1" applyAlignment="1">
      <alignment horizontal="center" vertical="center"/>
    </xf>
    <xf numFmtId="0" fontId="216" fillId="0" borderId="76" xfId="517" applyFont="1" applyBorder="1" applyAlignment="1">
      <alignment horizontal="center" vertical="center"/>
    </xf>
    <xf numFmtId="0" fontId="209" fillId="0" borderId="0" xfId="503" applyFill="1" applyAlignment="1">
      <alignment horizontal="center"/>
    </xf>
    <xf numFmtId="0" fontId="264" fillId="0" borderId="0" xfId="503" applyFont="1" applyFill="1" applyBorder="1" applyAlignment="1">
      <alignment horizontal="center" vertical="center"/>
    </xf>
    <xf numFmtId="41" fontId="264" fillId="0" borderId="0" xfId="197" applyNumberFormat="1" applyFont="1" applyFill="1" applyBorder="1" applyAlignment="1">
      <alignment vertical="center"/>
    </xf>
    <xf numFmtId="186" fontId="264" fillId="0" borderId="0" xfId="197" applyNumberFormat="1" applyFont="1" applyFill="1" applyBorder="1" applyAlignment="1">
      <alignment vertical="center"/>
    </xf>
    <xf numFmtId="189" fontId="264" fillId="0" borderId="0" xfId="197" applyNumberFormat="1" applyFont="1" applyFill="1" applyBorder="1" applyAlignment="1">
      <alignment vertical="center"/>
    </xf>
    <xf numFmtId="0" fontId="209" fillId="0" borderId="0" xfId="503" applyFill="1"/>
    <xf numFmtId="0" fontId="2" fillId="0" borderId="0" xfId="517" applyFill="1"/>
    <xf numFmtId="186" fontId="209" fillId="0" borderId="27" xfId="503" applyNumberFormat="1" applyFont="1" applyBorder="1" applyAlignment="1">
      <alignment vertical="center"/>
    </xf>
    <xf numFmtId="186" fontId="209" fillId="0" borderId="31" xfId="503" applyNumberFormat="1" applyFont="1" applyBorder="1" applyAlignment="1">
      <alignment vertical="center"/>
    </xf>
    <xf numFmtId="186" fontId="209" fillId="0" borderId="31" xfId="197" applyNumberFormat="1" applyFont="1" applyBorder="1" applyAlignment="1">
      <alignment vertical="center"/>
    </xf>
    <xf numFmtId="186" fontId="209" fillId="0" borderId="11" xfId="503" applyNumberFormat="1" applyFont="1" applyBorder="1" applyAlignment="1">
      <alignment vertical="center"/>
    </xf>
    <xf numFmtId="164" fontId="264" fillId="24" borderId="40" xfId="197" applyNumberFormat="1" applyFont="1" applyFill="1" applyBorder="1" applyAlignment="1">
      <alignment vertical="center"/>
    </xf>
    <xf numFmtId="0" fontId="221" fillId="25" borderId="0" xfId="151" applyFont="1" applyFill="1" applyBorder="1" applyAlignment="1">
      <alignment horizontal="center"/>
    </xf>
    <xf numFmtId="175" fontId="224" fillId="0" borderId="0" xfId="151" applyNumberFormat="1" applyFont="1" applyFill="1" applyBorder="1" applyAlignment="1">
      <alignment horizontal="center"/>
    </xf>
    <xf numFmtId="0" fontId="222" fillId="25" borderId="0" xfId="151" applyFont="1" applyFill="1" applyBorder="1" applyAlignment="1">
      <alignment horizontal="center"/>
    </xf>
    <xf numFmtId="0" fontId="223" fillId="25" borderId="0" xfId="151" applyFont="1" applyFill="1" applyBorder="1" applyAlignment="1">
      <alignment horizontal="center"/>
    </xf>
    <xf numFmtId="0" fontId="224" fillId="25" borderId="0" xfId="151" applyFont="1" applyFill="1" applyBorder="1" applyAlignment="1">
      <alignment horizontal="center"/>
    </xf>
    <xf numFmtId="0" fontId="222" fillId="25" borderId="0" xfId="151" applyFont="1" applyFill="1" applyBorder="1" applyAlignment="1">
      <alignment horizontal="center" vertical="center"/>
    </xf>
    <xf numFmtId="0" fontId="215" fillId="24" borderId="56" xfId="150" applyFont="1" applyFill="1" applyBorder="1" applyAlignment="1">
      <alignment horizontal="center"/>
    </xf>
    <xf numFmtId="0" fontId="215" fillId="24" borderId="51" xfId="150" applyFont="1" applyFill="1" applyBorder="1" applyAlignment="1">
      <alignment horizontal="center"/>
    </xf>
    <xf numFmtId="0" fontId="215" fillId="24" borderId="57" xfId="150" applyFont="1" applyFill="1" applyBorder="1" applyAlignment="1">
      <alignment horizontal="center"/>
    </xf>
    <xf numFmtId="0" fontId="215" fillId="24" borderId="58" xfId="150" applyFont="1" applyFill="1" applyBorder="1" applyAlignment="1">
      <alignment horizontal="center"/>
    </xf>
    <xf numFmtId="0" fontId="215" fillId="24" borderId="0" xfId="150" applyFont="1" applyFill="1" applyAlignment="1">
      <alignment horizontal="center"/>
    </xf>
    <xf numFmtId="0" fontId="215" fillId="24" borderId="55" xfId="150" applyFont="1" applyFill="1" applyBorder="1" applyAlignment="1">
      <alignment horizontal="center"/>
    </xf>
    <xf numFmtId="168" fontId="215" fillId="24" borderId="47" xfId="150" applyNumberFormat="1" applyFont="1" applyFill="1" applyBorder="1" applyAlignment="1">
      <alignment horizontal="center"/>
    </xf>
    <xf numFmtId="168" fontId="215" fillId="24" borderId="53" xfId="150" applyNumberFormat="1" applyFont="1" applyFill="1" applyBorder="1" applyAlignment="1">
      <alignment horizontal="center"/>
    </xf>
    <xf numFmtId="168" fontId="215" fillId="24" borderId="59" xfId="150" applyNumberFormat="1" applyFont="1" applyFill="1" applyBorder="1" applyAlignment="1">
      <alignment horizontal="center"/>
    </xf>
    <xf numFmtId="0" fontId="216" fillId="24" borderId="25" xfId="150" applyFont="1" applyFill="1" applyBorder="1" applyAlignment="1">
      <alignment horizontal="center" vertical="center" wrapText="1"/>
    </xf>
    <xf numFmtId="0" fontId="216" fillId="24" borderId="27" xfId="150" applyFont="1" applyFill="1" applyBorder="1" applyAlignment="1">
      <alignment horizontal="center" vertical="center" wrapText="1"/>
    </xf>
    <xf numFmtId="0" fontId="216" fillId="24" borderId="60" xfId="150" applyFont="1" applyFill="1" applyBorder="1" applyAlignment="1">
      <alignment horizontal="center" vertical="center" wrapText="1"/>
    </xf>
    <xf numFmtId="0" fontId="216" fillId="24" borderId="61" xfId="150" applyFont="1" applyFill="1" applyBorder="1" applyAlignment="1">
      <alignment horizontal="center" vertical="center" wrapText="1"/>
    </xf>
    <xf numFmtId="0" fontId="209" fillId="0" borderId="37" xfId="150" applyBorder="1" applyAlignment="1">
      <alignment horizontal="center" vertical="center" wrapText="1"/>
    </xf>
    <xf numFmtId="0" fontId="209" fillId="0" borderId="11" xfId="150" applyBorder="1" applyAlignment="1">
      <alignment horizontal="center" vertical="center" wrapText="1"/>
    </xf>
    <xf numFmtId="0" fontId="217" fillId="24" borderId="49" xfId="150" applyFont="1" applyFill="1" applyBorder="1" applyAlignment="1">
      <alignment horizontal="center" vertical="center" wrapText="1"/>
    </xf>
    <xf numFmtId="0" fontId="217" fillId="24" borderId="54" xfId="150" applyFont="1" applyFill="1" applyBorder="1" applyAlignment="1">
      <alignment horizontal="center" vertical="center" wrapText="1"/>
    </xf>
    <xf numFmtId="0" fontId="217" fillId="24" borderId="50" xfId="150" applyFont="1" applyFill="1" applyBorder="1" applyAlignment="1">
      <alignment horizontal="center" vertical="center" wrapText="1"/>
    </xf>
    <xf numFmtId="0" fontId="217" fillId="24" borderId="45" xfId="150" applyFont="1" applyFill="1" applyBorder="1" applyAlignment="1">
      <alignment horizontal="center" vertical="center" wrapText="1"/>
    </xf>
    <xf numFmtId="0" fontId="217" fillId="24" borderId="19" xfId="150" applyFont="1" applyFill="1" applyBorder="1" applyAlignment="1">
      <alignment horizontal="center" vertical="center" wrapText="1"/>
    </xf>
    <xf numFmtId="0" fontId="217" fillId="24" borderId="52" xfId="150" applyFont="1" applyFill="1" applyBorder="1" applyAlignment="1">
      <alignment horizontal="center" vertical="center" wrapText="1"/>
    </xf>
    <xf numFmtId="0" fontId="217" fillId="24" borderId="62" xfId="150" applyFont="1" applyFill="1" applyBorder="1" applyAlignment="1">
      <alignment horizontal="center" vertical="center" wrapText="1"/>
    </xf>
    <xf numFmtId="0" fontId="217" fillId="24" borderId="42" xfId="150" applyFont="1" applyFill="1" applyBorder="1" applyAlignment="1">
      <alignment horizontal="center" vertical="center" wrapText="1"/>
    </xf>
    <xf numFmtId="0" fontId="215" fillId="24" borderId="47" xfId="150" applyFont="1" applyFill="1" applyBorder="1" applyAlignment="1">
      <alignment horizontal="center"/>
    </xf>
    <xf numFmtId="0" fontId="215" fillId="24" borderId="53" xfId="150" applyFont="1" applyFill="1" applyBorder="1" applyAlignment="1">
      <alignment horizontal="center"/>
    </xf>
    <xf numFmtId="0" fontId="215" fillId="24" borderId="59" xfId="150" applyFont="1" applyFill="1" applyBorder="1" applyAlignment="1">
      <alignment horizontal="center"/>
    </xf>
    <xf numFmtId="0" fontId="217" fillId="24" borderId="56" xfId="518" applyFont="1" applyFill="1" applyBorder="1" applyAlignment="1">
      <alignment horizontal="center" vertical="center" wrapText="1"/>
    </xf>
    <xf numFmtId="0" fontId="217" fillId="24" borderId="57" xfId="518" applyFont="1" applyFill="1" applyBorder="1" applyAlignment="1">
      <alignment horizontal="center" vertical="center" wrapText="1"/>
    </xf>
    <xf numFmtId="0" fontId="217" fillId="24" borderId="58" xfId="518" applyFont="1" applyFill="1" applyBorder="1" applyAlignment="1">
      <alignment horizontal="center" vertical="center" wrapText="1"/>
    </xf>
    <xf numFmtId="0" fontId="217" fillId="24" borderId="55" xfId="518" applyFont="1" applyFill="1" applyBorder="1" applyAlignment="1">
      <alignment horizontal="center" vertical="center" wrapText="1"/>
    </xf>
    <xf numFmtId="0" fontId="217" fillId="24" borderId="47" xfId="518" applyFont="1" applyFill="1" applyBorder="1" applyAlignment="1">
      <alignment horizontal="center" vertical="center" wrapText="1"/>
    </xf>
    <xf numFmtId="0" fontId="217" fillId="24" borderId="59" xfId="518" applyFont="1" applyFill="1" applyBorder="1" applyAlignment="1">
      <alignment horizontal="center" vertical="center" wrapText="1"/>
    </xf>
    <xf numFmtId="0" fontId="217" fillId="24" borderId="62" xfId="519" applyFont="1" applyFill="1" applyBorder="1" applyAlignment="1">
      <alignment horizontal="center" vertical="center" wrapText="1"/>
    </xf>
    <xf numFmtId="0" fontId="217" fillId="24" borderId="72" xfId="519" applyFont="1" applyFill="1" applyBorder="1" applyAlignment="1">
      <alignment horizontal="center" vertical="center" wrapText="1"/>
    </xf>
    <xf numFmtId="0" fontId="217" fillId="24" borderId="12" xfId="518" applyFont="1" applyFill="1" applyBorder="1" applyAlignment="1">
      <alignment horizontal="center" vertical="center" wrapText="1"/>
    </xf>
    <xf numFmtId="0" fontId="217" fillId="24" borderId="75" xfId="518" applyFont="1" applyFill="1" applyBorder="1" applyAlignment="1">
      <alignment horizontal="center" vertical="center" wrapText="1"/>
    </xf>
    <xf numFmtId="0" fontId="217" fillId="24" borderId="62" xfId="518" applyFont="1" applyFill="1" applyBorder="1" applyAlignment="1">
      <alignment horizontal="center" vertical="center" wrapText="1"/>
    </xf>
    <xf numFmtId="0" fontId="217" fillId="24" borderId="72" xfId="518" applyFont="1" applyFill="1" applyBorder="1" applyAlignment="1">
      <alignment horizontal="center" vertical="center" wrapText="1"/>
    </xf>
    <xf numFmtId="0" fontId="215" fillId="24" borderId="56" xfId="518" applyFont="1" applyFill="1" applyBorder="1" applyAlignment="1">
      <alignment horizontal="center"/>
    </xf>
    <xf numFmtId="0" fontId="215" fillId="24" borderId="51" xfId="518" applyFont="1" applyFill="1" applyBorder="1" applyAlignment="1">
      <alignment horizontal="center"/>
    </xf>
    <xf numFmtId="0" fontId="215" fillId="24" borderId="57" xfId="518" applyFont="1" applyFill="1" applyBorder="1" applyAlignment="1">
      <alignment horizontal="center"/>
    </xf>
    <xf numFmtId="0" fontId="215" fillId="24" borderId="58" xfId="518" applyFont="1" applyFill="1" applyBorder="1" applyAlignment="1">
      <alignment horizontal="center"/>
    </xf>
    <xf numFmtId="0" fontId="215" fillId="24" borderId="0" xfId="518" applyFont="1" applyFill="1" applyAlignment="1">
      <alignment horizontal="center"/>
    </xf>
    <xf numFmtId="0" fontId="215" fillId="24" borderId="55" xfId="518" applyFont="1" applyFill="1" applyBorder="1" applyAlignment="1">
      <alignment horizontal="center"/>
    </xf>
    <xf numFmtId="0" fontId="215" fillId="24" borderId="58" xfId="518" applyFont="1" applyFill="1" applyBorder="1" applyAlignment="1">
      <alignment horizontal="center" vertical="center" wrapText="1"/>
    </xf>
    <xf numFmtId="0" fontId="215" fillId="24" borderId="0" xfId="518" applyFont="1" applyFill="1" applyAlignment="1">
      <alignment horizontal="center" vertical="center" wrapText="1"/>
    </xf>
    <xf numFmtId="0" fontId="215" fillId="24" borderId="55" xfId="518" applyFont="1" applyFill="1" applyBorder="1" applyAlignment="1">
      <alignment horizontal="center" vertical="center" wrapText="1"/>
    </xf>
    <xf numFmtId="0" fontId="215" fillId="24" borderId="47" xfId="518" applyFont="1" applyFill="1" applyBorder="1" applyAlignment="1">
      <alignment horizontal="center" vertical="center" wrapText="1"/>
    </xf>
    <xf numFmtId="0" fontId="215" fillId="24" borderId="53" xfId="518" applyFont="1" applyFill="1" applyBorder="1" applyAlignment="1">
      <alignment horizontal="center" vertical="center" wrapText="1"/>
    </xf>
    <xf numFmtId="0" fontId="215" fillId="24" borderId="59" xfId="518" applyFont="1" applyFill="1" applyBorder="1" applyAlignment="1">
      <alignment horizontal="center" vertical="center" wrapText="1"/>
    </xf>
    <xf numFmtId="0" fontId="215" fillId="24" borderId="56" xfId="521" applyFont="1" applyFill="1" applyBorder="1" applyAlignment="1">
      <alignment horizontal="center"/>
    </xf>
    <xf numFmtId="0" fontId="215" fillId="24" borderId="51" xfId="521" applyFont="1" applyFill="1" applyBorder="1" applyAlignment="1">
      <alignment horizontal="center"/>
    </xf>
    <xf numFmtId="0" fontId="215" fillId="24" borderId="57" xfId="521" applyFont="1" applyFill="1" applyBorder="1" applyAlignment="1">
      <alignment horizontal="center"/>
    </xf>
    <xf numFmtId="0" fontId="215" fillId="24" borderId="58" xfId="521" applyFont="1" applyFill="1" applyBorder="1" applyAlignment="1">
      <alignment horizontal="center"/>
    </xf>
    <xf numFmtId="0" fontId="215" fillId="24" borderId="0" xfId="521" applyFont="1" applyFill="1" applyAlignment="1">
      <alignment horizontal="center"/>
    </xf>
    <xf numFmtId="0" fontId="215" fillId="24" borderId="55" xfId="521" applyFont="1" applyFill="1" applyBorder="1" applyAlignment="1">
      <alignment horizontal="center"/>
    </xf>
    <xf numFmtId="0" fontId="215" fillId="24" borderId="47" xfId="521" applyFont="1" applyFill="1" applyBorder="1" applyAlignment="1">
      <alignment horizontal="center"/>
    </xf>
    <xf numFmtId="0" fontId="215" fillId="24" borderId="53" xfId="521" applyFont="1" applyFill="1" applyBorder="1" applyAlignment="1">
      <alignment horizontal="center"/>
    </xf>
    <xf numFmtId="0" fontId="215" fillId="24" borderId="59" xfId="521" applyFont="1" applyFill="1" applyBorder="1" applyAlignment="1">
      <alignment horizontal="center"/>
    </xf>
    <xf numFmtId="0" fontId="217" fillId="24" borderId="56" xfId="521" applyFont="1" applyFill="1" applyBorder="1" applyAlignment="1">
      <alignment horizontal="center" vertical="center" wrapText="1"/>
    </xf>
    <xf numFmtId="0" fontId="217" fillId="24" borderId="51" xfId="521" applyFont="1" applyFill="1" applyBorder="1" applyAlignment="1">
      <alignment horizontal="center" vertical="center" wrapText="1"/>
    </xf>
    <xf numFmtId="0" fontId="217" fillId="24" borderId="58" xfId="521" applyFont="1" applyFill="1" applyBorder="1" applyAlignment="1">
      <alignment horizontal="center" vertical="center" wrapText="1"/>
    </xf>
    <xf numFmtId="0" fontId="217" fillId="24" borderId="0" xfId="521" applyFont="1" applyFill="1" applyAlignment="1">
      <alignment horizontal="center" vertical="center" wrapText="1"/>
    </xf>
    <xf numFmtId="0" fontId="217" fillId="24" borderId="47" xfId="521" applyFont="1" applyFill="1" applyBorder="1" applyAlignment="1">
      <alignment horizontal="center" vertical="center" wrapText="1"/>
    </xf>
    <xf numFmtId="0" fontId="217" fillId="24" borderId="53" xfId="521" applyFont="1" applyFill="1" applyBorder="1" applyAlignment="1">
      <alignment horizontal="center" vertical="center" wrapText="1"/>
    </xf>
    <xf numFmtId="0" fontId="217" fillId="24" borderId="25" xfId="523" applyFont="1" applyFill="1" applyBorder="1" applyAlignment="1">
      <alignment horizontal="center"/>
    </xf>
    <xf numFmtId="0" fontId="217" fillId="24" borderId="26" xfId="523" applyFont="1" applyFill="1" applyBorder="1" applyAlignment="1">
      <alignment horizontal="center"/>
    </xf>
    <xf numFmtId="0" fontId="217" fillId="24" borderId="27" xfId="523" applyFont="1" applyFill="1" applyBorder="1" applyAlignment="1">
      <alignment horizontal="center"/>
    </xf>
    <xf numFmtId="0" fontId="217" fillId="24" borderId="50" xfId="523" applyFont="1" applyFill="1" applyBorder="1" applyAlignment="1">
      <alignment horizontal="center"/>
    </xf>
    <xf numFmtId="0" fontId="217" fillId="24" borderId="62" xfId="521" applyFont="1" applyFill="1" applyBorder="1" applyAlignment="1">
      <alignment horizontal="center" vertical="center" wrapText="1"/>
    </xf>
    <xf numFmtId="0" fontId="217" fillId="24" borderId="72" xfId="521" applyFont="1" applyFill="1" applyBorder="1" applyAlignment="1">
      <alignment horizontal="center" vertical="center" wrapText="1"/>
    </xf>
    <xf numFmtId="0" fontId="217" fillId="24" borderId="44" xfId="521" applyFont="1" applyFill="1" applyBorder="1" applyAlignment="1">
      <alignment horizontal="center" vertical="center" wrapText="1"/>
    </xf>
    <xf numFmtId="0" fontId="215" fillId="24" borderId="56" xfId="197" applyFont="1" applyFill="1" applyBorder="1" applyAlignment="1">
      <alignment horizontal="center"/>
    </xf>
    <xf numFmtId="0" fontId="215" fillId="24" borderId="51" xfId="197" applyFont="1" applyFill="1" applyBorder="1" applyAlignment="1">
      <alignment horizontal="center"/>
    </xf>
    <xf numFmtId="0" fontId="215" fillId="24" borderId="57" xfId="197" applyFont="1" applyFill="1" applyBorder="1" applyAlignment="1">
      <alignment horizontal="center"/>
    </xf>
    <xf numFmtId="0" fontId="215" fillId="24" borderId="58" xfId="197" applyFont="1" applyFill="1" applyBorder="1" applyAlignment="1">
      <alignment horizontal="center"/>
    </xf>
    <xf numFmtId="0" fontId="215" fillId="24" borderId="0" xfId="197" applyFont="1" applyFill="1" applyAlignment="1">
      <alignment horizontal="center"/>
    </xf>
    <xf numFmtId="0" fontId="215" fillId="24" borderId="55" xfId="197" applyFont="1" applyFill="1" applyBorder="1" applyAlignment="1">
      <alignment horizontal="center"/>
    </xf>
    <xf numFmtId="0" fontId="215" fillId="24" borderId="47" xfId="197" applyFont="1" applyFill="1" applyBorder="1" applyAlignment="1">
      <alignment horizontal="center"/>
    </xf>
    <xf numFmtId="0" fontId="215" fillId="24" borderId="53" xfId="197" applyFont="1" applyFill="1" applyBorder="1" applyAlignment="1">
      <alignment horizontal="center"/>
    </xf>
    <xf numFmtId="0" fontId="215" fillId="24" borderId="59" xfId="197" applyFont="1" applyFill="1" applyBorder="1" applyAlignment="1">
      <alignment horizontal="center"/>
    </xf>
    <xf numFmtId="0" fontId="217" fillId="24" borderId="56" xfId="197" applyFont="1" applyFill="1" applyBorder="1" applyAlignment="1">
      <alignment horizontal="center" vertical="center" wrapText="1"/>
    </xf>
    <xf numFmtId="0" fontId="217" fillId="24" borderId="57" xfId="197" applyFont="1" applyFill="1" applyBorder="1" applyAlignment="1">
      <alignment horizontal="center" vertical="center" wrapText="1"/>
    </xf>
    <xf numFmtId="0" fontId="217" fillId="24" borderId="47" xfId="197" applyFont="1" applyFill="1" applyBorder="1" applyAlignment="1">
      <alignment horizontal="center" vertical="center" wrapText="1"/>
    </xf>
    <xf numFmtId="0" fontId="217" fillId="24" borderId="59" xfId="197" applyFont="1" applyFill="1" applyBorder="1" applyAlignment="1">
      <alignment horizontal="center" vertical="center" wrapText="1"/>
    </xf>
    <xf numFmtId="0" fontId="217" fillId="24" borderId="56" xfId="503" applyFont="1" applyFill="1" applyBorder="1" applyAlignment="1">
      <alignment horizontal="center" vertical="center" wrapText="1"/>
    </xf>
    <xf numFmtId="0" fontId="217" fillId="24" borderId="57" xfId="503" applyFont="1" applyFill="1" applyBorder="1" applyAlignment="1">
      <alignment horizontal="center" vertical="center" wrapText="1"/>
    </xf>
    <xf numFmtId="0" fontId="217" fillId="24" borderId="47" xfId="503" applyFont="1" applyFill="1" applyBorder="1" applyAlignment="1">
      <alignment horizontal="center" vertical="center" wrapText="1"/>
    </xf>
    <xf numFmtId="0" fontId="217" fillId="24" borderId="59" xfId="503" applyFont="1" applyFill="1" applyBorder="1" applyAlignment="1">
      <alignment horizontal="center" vertical="center" wrapText="1"/>
    </xf>
    <xf numFmtId="0" fontId="217" fillId="24" borderId="56" xfId="517" applyFont="1" applyFill="1" applyBorder="1" applyAlignment="1">
      <alignment horizontal="center" vertical="center" wrapText="1"/>
    </xf>
    <xf numFmtId="0" fontId="217" fillId="24" borderId="51" xfId="517" applyFont="1" applyFill="1" applyBorder="1" applyAlignment="1">
      <alignment horizontal="center" vertical="center" wrapText="1"/>
    </xf>
    <xf numFmtId="0" fontId="217" fillId="24" borderId="47" xfId="517" applyFont="1" applyFill="1" applyBorder="1" applyAlignment="1">
      <alignment horizontal="center" vertical="center" wrapText="1"/>
    </xf>
    <xf numFmtId="0" fontId="217" fillId="24" borderId="53" xfId="517" applyFont="1" applyFill="1" applyBorder="1" applyAlignment="1">
      <alignment horizontal="center" vertical="center" wrapText="1"/>
    </xf>
    <xf numFmtId="0" fontId="215" fillId="24" borderId="56" xfId="517" applyFont="1" applyFill="1" applyBorder="1" applyAlignment="1">
      <alignment horizontal="center"/>
    </xf>
    <xf numFmtId="0" fontId="215" fillId="24" borderId="51" xfId="517" applyFont="1" applyFill="1" applyBorder="1" applyAlignment="1">
      <alignment horizontal="center"/>
    </xf>
    <xf numFmtId="0" fontId="215" fillId="24" borderId="57" xfId="517" applyFont="1" applyFill="1" applyBorder="1" applyAlignment="1">
      <alignment horizontal="center"/>
    </xf>
    <xf numFmtId="0" fontId="215" fillId="24" borderId="58" xfId="517" applyFont="1" applyFill="1" applyBorder="1" applyAlignment="1">
      <alignment horizontal="center"/>
    </xf>
    <xf numFmtId="0" fontId="215" fillId="24" borderId="0" xfId="517" applyFont="1" applyFill="1" applyAlignment="1">
      <alignment horizontal="center"/>
    </xf>
    <xf numFmtId="0" fontId="215" fillId="24" borderId="55" xfId="517" applyFont="1" applyFill="1" applyBorder="1" applyAlignment="1">
      <alignment horizontal="center"/>
    </xf>
    <xf numFmtId="0" fontId="215" fillId="24" borderId="47" xfId="517" applyFont="1" applyFill="1" applyBorder="1" applyAlignment="1">
      <alignment horizontal="center"/>
    </xf>
    <xf numFmtId="0" fontId="215" fillId="24" borderId="53" xfId="517" applyFont="1" applyFill="1" applyBorder="1" applyAlignment="1">
      <alignment horizontal="center"/>
    </xf>
    <xf numFmtId="0" fontId="215" fillId="24" borderId="59" xfId="517" applyFont="1" applyFill="1" applyBorder="1" applyAlignment="1">
      <alignment horizontal="center"/>
    </xf>
    <xf numFmtId="0" fontId="217" fillId="24" borderId="51" xfId="503" applyFont="1" applyFill="1" applyBorder="1" applyAlignment="1">
      <alignment horizontal="center" vertical="center" wrapText="1"/>
    </xf>
    <xf numFmtId="0" fontId="217" fillId="24" borderId="53" xfId="503" applyFont="1" applyFill="1" applyBorder="1" applyAlignment="1">
      <alignment horizontal="center" vertical="center" wrapText="1"/>
    </xf>
    <xf numFmtId="0" fontId="215" fillId="24" borderId="12" xfId="197" applyFont="1" applyFill="1" applyBorder="1" applyAlignment="1">
      <alignment horizontal="center"/>
    </xf>
    <xf numFmtId="0" fontId="215" fillId="24" borderId="75" xfId="197" applyFont="1" applyFill="1" applyBorder="1" applyAlignment="1">
      <alignment horizontal="center"/>
    </xf>
    <xf numFmtId="0" fontId="215" fillId="24" borderId="84" xfId="197" applyFont="1" applyFill="1" applyBorder="1" applyAlignment="1">
      <alignment horizontal="center"/>
    </xf>
    <xf numFmtId="0" fontId="215" fillId="24" borderId="0" xfId="150" applyFont="1" applyFill="1" applyBorder="1" applyAlignment="1">
      <alignment horizontal="center"/>
    </xf>
    <xf numFmtId="0" fontId="217" fillId="24" borderId="46" xfId="150" applyFont="1" applyFill="1" applyBorder="1" applyAlignment="1">
      <alignment horizontal="center" vertical="center" wrapText="1"/>
    </xf>
    <xf numFmtId="0" fontId="217" fillId="24" borderId="48" xfId="150" applyFont="1" applyFill="1" applyBorder="1" applyAlignment="1">
      <alignment horizontal="center" vertical="center" wrapText="1"/>
    </xf>
  </cellXfs>
  <cellStyles count="525">
    <cellStyle name="20% - Accent1" xfId="1" xr:uid="{00000000-0005-0000-0000-000000000000}"/>
    <cellStyle name="20% - Accent1 2" xfId="218" xr:uid="{00000000-0005-0000-0000-000001000000}"/>
    <cellStyle name="20% - Accent2" xfId="2" xr:uid="{00000000-0005-0000-0000-000002000000}"/>
    <cellStyle name="20% - Accent2 2" xfId="219" xr:uid="{00000000-0005-0000-0000-000003000000}"/>
    <cellStyle name="20% - Accent3" xfId="3" xr:uid="{00000000-0005-0000-0000-000004000000}"/>
    <cellStyle name="20% - Accent3 2" xfId="220" xr:uid="{00000000-0005-0000-0000-000005000000}"/>
    <cellStyle name="20% - Accent4" xfId="4" xr:uid="{00000000-0005-0000-0000-000006000000}"/>
    <cellStyle name="20% - Accent4 2" xfId="221" xr:uid="{00000000-0005-0000-0000-000007000000}"/>
    <cellStyle name="20% - Accent5" xfId="5" xr:uid="{00000000-0005-0000-0000-000008000000}"/>
    <cellStyle name="20% - Accent5 2" xfId="222" xr:uid="{00000000-0005-0000-0000-000009000000}"/>
    <cellStyle name="20% - Accent6" xfId="6" xr:uid="{00000000-0005-0000-0000-00000A000000}"/>
    <cellStyle name="20% - Accent6 2" xfId="223" xr:uid="{00000000-0005-0000-0000-00000B000000}"/>
    <cellStyle name="20% - Énfasis1" xfId="7" builtinId="30" customBuiltin="1"/>
    <cellStyle name="20% - Énfasis1 2" xfId="8" xr:uid="{00000000-0005-0000-0000-00000D000000}"/>
    <cellStyle name="20% - Énfasis2" xfId="9" builtinId="34" customBuiltin="1"/>
    <cellStyle name="20% - Énfasis2 2" xfId="10" xr:uid="{00000000-0005-0000-0000-00000F000000}"/>
    <cellStyle name="20% - Énfasis3" xfId="11" builtinId="38" customBuiltin="1"/>
    <cellStyle name="20% - Énfasis3 2" xfId="12" xr:uid="{00000000-0005-0000-0000-000011000000}"/>
    <cellStyle name="20% - Énfasis4" xfId="13" builtinId="42" customBuiltin="1"/>
    <cellStyle name="20% - Énfasis4 2" xfId="14" xr:uid="{00000000-0005-0000-0000-000013000000}"/>
    <cellStyle name="20% - Énfasis5" xfId="15" builtinId="46" customBuiltin="1"/>
    <cellStyle name="20% - Énfasis5 2" xfId="16" xr:uid="{00000000-0005-0000-0000-000015000000}"/>
    <cellStyle name="20% - Énfasis6" xfId="17" builtinId="50" customBuiltin="1"/>
    <cellStyle name="20% - Énfasis6 2" xfId="18" xr:uid="{00000000-0005-0000-0000-000017000000}"/>
    <cellStyle name="40% - Accent1" xfId="19" xr:uid="{00000000-0005-0000-0000-000018000000}"/>
    <cellStyle name="40% - Accent1 2" xfId="224" xr:uid="{00000000-0005-0000-0000-000019000000}"/>
    <cellStyle name="40% - Accent2" xfId="20" xr:uid="{00000000-0005-0000-0000-00001A000000}"/>
    <cellStyle name="40% - Accent2 2" xfId="225" xr:uid="{00000000-0005-0000-0000-00001B000000}"/>
    <cellStyle name="40% - Accent3" xfId="21" xr:uid="{00000000-0005-0000-0000-00001C000000}"/>
    <cellStyle name="40% - Accent3 2" xfId="226" xr:uid="{00000000-0005-0000-0000-00001D000000}"/>
    <cellStyle name="40% - Accent4" xfId="22" xr:uid="{00000000-0005-0000-0000-00001E000000}"/>
    <cellStyle name="40% - Accent4 2" xfId="227" xr:uid="{00000000-0005-0000-0000-00001F000000}"/>
    <cellStyle name="40% - Accent5" xfId="23" xr:uid="{00000000-0005-0000-0000-000020000000}"/>
    <cellStyle name="40% - Accent5 2" xfId="228" xr:uid="{00000000-0005-0000-0000-000021000000}"/>
    <cellStyle name="40% - Accent6" xfId="24" xr:uid="{00000000-0005-0000-0000-000022000000}"/>
    <cellStyle name="40% - Accent6 2" xfId="229" xr:uid="{00000000-0005-0000-0000-000023000000}"/>
    <cellStyle name="40% - Énfasis1" xfId="25" builtinId="31" customBuiltin="1"/>
    <cellStyle name="40% - Énfasis1 2" xfId="26" xr:uid="{00000000-0005-0000-0000-000025000000}"/>
    <cellStyle name="40% - Énfasis2" xfId="27" builtinId="35" customBuiltin="1"/>
    <cellStyle name="40% - Énfasis2 2" xfId="28" xr:uid="{00000000-0005-0000-0000-000027000000}"/>
    <cellStyle name="40% - Énfasis3" xfId="29" builtinId="39" customBuiltin="1"/>
    <cellStyle name="40% - Énfasis3 2" xfId="30" xr:uid="{00000000-0005-0000-0000-000029000000}"/>
    <cellStyle name="40% - Énfasis4" xfId="31" builtinId="43" customBuiltin="1"/>
    <cellStyle name="40% - Énfasis4 2" xfId="32" xr:uid="{00000000-0005-0000-0000-00002B000000}"/>
    <cellStyle name="40% - Énfasis5" xfId="33" builtinId="47" customBuiltin="1"/>
    <cellStyle name="40% - Énfasis5 2" xfId="34" xr:uid="{00000000-0005-0000-0000-00002D000000}"/>
    <cellStyle name="40% - Énfasis6" xfId="35" builtinId="51" customBuiltin="1"/>
    <cellStyle name="40% - Énfasis6 2" xfId="36" xr:uid="{00000000-0005-0000-0000-00002F000000}"/>
    <cellStyle name="60% - Accent1" xfId="37" xr:uid="{00000000-0005-0000-0000-000030000000}"/>
    <cellStyle name="60% - Accent2" xfId="38" xr:uid="{00000000-0005-0000-0000-000031000000}"/>
    <cellStyle name="60% - Accent3" xfId="39" xr:uid="{00000000-0005-0000-0000-000032000000}"/>
    <cellStyle name="60% - Accent4" xfId="40" xr:uid="{00000000-0005-0000-0000-000033000000}"/>
    <cellStyle name="60% - Accent5" xfId="41" xr:uid="{00000000-0005-0000-0000-000034000000}"/>
    <cellStyle name="60% - Accent6" xfId="42" xr:uid="{00000000-0005-0000-0000-000035000000}"/>
    <cellStyle name="60% - Énfasis1" xfId="43" builtinId="32" customBuiltin="1"/>
    <cellStyle name="60% - Énfasis1 2" xfId="44" xr:uid="{00000000-0005-0000-0000-000037000000}"/>
    <cellStyle name="60% - Énfasis2" xfId="45" builtinId="36" customBuiltin="1"/>
    <cellStyle name="60% - Énfasis2 2" xfId="46" xr:uid="{00000000-0005-0000-0000-000039000000}"/>
    <cellStyle name="60% - Énfasis3" xfId="47" builtinId="40" customBuiltin="1"/>
    <cellStyle name="60% - Énfasis3 2" xfId="48" xr:uid="{00000000-0005-0000-0000-00003B000000}"/>
    <cellStyle name="60% - Énfasis4" xfId="49" builtinId="44" customBuiltin="1"/>
    <cellStyle name="60% - Énfasis4 2" xfId="50" xr:uid="{00000000-0005-0000-0000-00003D000000}"/>
    <cellStyle name="60% - Énfasis5" xfId="51" builtinId="48" customBuiltin="1"/>
    <cellStyle name="60% - Énfasis5 2" xfId="52" xr:uid="{00000000-0005-0000-0000-00003F000000}"/>
    <cellStyle name="60% - Énfasis6" xfId="53" builtinId="52" customBuiltin="1"/>
    <cellStyle name="60% - Énfasis6 2" xfId="54" xr:uid="{00000000-0005-0000-0000-000041000000}"/>
    <cellStyle name="A3 297 x 420 mm" xfId="55" xr:uid="{00000000-0005-0000-0000-000042000000}"/>
    <cellStyle name="Accent1" xfId="56" xr:uid="{00000000-0005-0000-0000-000043000000}"/>
    <cellStyle name="Accent2" xfId="57" xr:uid="{00000000-0005-0000-0000-000044000000}"/>
    <cellStyle name="Accent3" xfId="58" xr:uid="{00000000-0005-0000-0000-000045000000}"/>
    <cellStyle name="Accent4" xfId="59" xr:uid="{00000000-0005-0000-0000-000046000000}"/>
    <cellStyle name="Accent5" xfId="60" xr:uid="{00000000-0005-0000-0000-000047000000}"/>
    <cellStyle name="Accent6" xfId="61" xr:uid="{00000000-0005-0000-0000-000048000000}"/>
    <cellStyle name="Bad" xfId="62" xr:uid="{00000000-0005-0000-0000-000049000000}"/>
    <cellStyle name="Buena 2" xfId="64" xr:uid="{00000000-0005-0000-0000-00004B000000}"/>
    <cellStyle name="Bueno" xfId="63" builtinId="26" customBuiltin="1"/>
    <cellStyle name="Calculation" xfId="65" xr:uid="{00000000-0005-0000-0000-00004C000000}"/>
    <cellStyle name="Cálculo" xfId="66" builtinId="22" customBuiltin="1"/>
    <cellStyle name="Cálculo 2" xfId="67" xr:uid="{00000000-0005-0000-0000-00004E000000}"/>
    <cellStyle name="Celda de comprobación" xfId="68" builtinId="23" customBuiltin="1"/>
    <cellStyle name="Celda de comprobación 2" xfId="69" xr:uid="{00000000-0005-0000-0000-000050000000}"/>
    <cellStyle name="Celda vinculada" xfId="70" builtinId="24" customBuiltin="1"/>
    <cellStyle name="Celda vinculada 2" xfId="71" xr:uid="{00000000-0005-0000-0000-000052000000}"/>
    <cellStyle name="Check Cell" xfId="72" xr:uid="{00000000-0005-0000-0000-000053000000}"/>
    <cellStyle name="Comma" xfId="73" xr:uid="{00000000-0005-0000-0000-000054000000}"/>
    <cellStyle name="Comma 2" xfId="188" xr:uid="{00000000-0005-0000-0000-000055000000}"/>
    <cellStyle name="Comma 3" xfId="411" xr:uid="{D8CAFDE3-EC0C-46DA-B476-163458B90131}"/>
    <cellStyle name="Comma0" xfId="74" xr:uid="{00000000-0005-0000-0000-000056000000}"/>
    <cellStyle name="Comma0 2" xfId="75" xr:uid="{00000000-0005-0000-0000-000057000000}"/>
    <cellStyle name="Comma0_RE03" xfId="76" xr:uid="{00000000-0005-0000-0000-000058000000}"/>
    <cellStyle name="Currency" xfId="77" xr:uid="{00000000-0005-0000-0000-000059000000}"/>
    <cellStyle name="Currency [0]_Sheet1" xfId="78" xr:uid="{00000000-0005-0000-0000-00005A000000}"/>
    <cellStyle name="Currency 10" xfId="79" xr:uid="{00000000-0005-0000-0000-00005B000000}"/>
    <cellStyle name="Currency 11" xfId="80" xr:uid="{00000000-0005-0000-0000-00005C000000}"/>
    <cellStyle name="Currency 12" xfId="81" xr:uid="{00000000-0005-0000-0000-00005D000000}"/>
    <cellStyle name="Currency 13" xfId="82" xr:uid="{00000000-0005-0000-0000-00005E000000}"/>
    <cellStyle name="Currency 14" xfId="83" xr:uid="{00000000-0005-0000-0000-00005F000000}"/>
    <cellStyle name="Currency 15" xfId="230" xr:uid="{00000000-0005-0000-0000-000060000000}"/>
    <cellStyle name="Currency 16" xfId="231" xr:uid="{00000000-0005-0000-0000-000061000000}"/>
    <cellStyle name="Currency 2" xfId="84" xr:uid="{00000000-0005-0000-0000-000062000000}"/>
    <cellStyle name="Currency 3" xfId="85" xr:uid="{00000000-0005-0000-0000-000063000000}"/>
    <cellStyle name="Currency 4" xfId="86" xr:uid="{00000000-0005-0000-0000-000064000000}"/>
    <cellStyle name="Currency 5" xfId="87" xr:uid="{00000000-0005-0000-0000-000065000000}"/>
    <cellStyle name="Currency 6" xfId="88" xr:uid="{00000000-0005-0000-0000-000066000000}"/>
    <cellStyle name="Currency 7" xfId="89" xr:uid="{00000000-0005-0000-0000-000067000000}"/>
    <cellStyle name="Currency 8" xfId="90" xr:uid="{00000000-0005-0000-0000-000068000000}"/>
    <cellStyle name="Currency 9" xfId="91" xr:uid="{00000000-0005-0000-0000-000069000000}"/>
    <cellStyle name="Currency_10 julio 2007" xfId="92" xr:uid="{00000000-0005-0000-0000-00006A000000}"/>
    <cellStyle name="Currency0" xfId="93" xr:uid="{00000000-0005-0000-0000-00006B000000}"/>
    <cellStyle name="Currency0 2" xfId="94" xr:uid="{00000000-0005-0000-0000-00006C000000}"/>
    <cellStyle name="Currency0_RE03" xfId="95" xr:uid="{00000000-0005-0000-0000-00006D000000}"/>
    <cellStyle name="Data" xfId="96" xr:uid="{00000000-0005-0000-0000-00006E000000}"/>
    <cellStyle name="Date" xfId="97" xr:uid="{00000000-0005-0000-0000-00006F000000}"/>
    <cellStyle name="Encabezado 1" xfId="175" builtinId="16" customBuiltin="1"/>
    <cellStyle name="Encabezado 4" xfId="98" builtinId="19" customBuiltin="1"/>
    <cellStyle name="Encabezado 4 2" xfId="99" xr:uid="{00000000-0005-0000-0000-000072000000}"/>
    <cellStyle name="Énfasis1" xfId="100" builtinId="29" customBuiltin="1"/>
    <cellStyle name="Énfasis1 2" xfId="101" xr:uid="{00000000-0005-0000-0000-000074000000}"/>
    <cellStyle name="Énfasis2" xfId="102" builtinId="33" customBuiltin="1"/>
    <cellStyle name="Énfasis2 2" xfId="103" xr:uid="{00000000-0005-0000-0000-000076000000}"/>
    <cellStyle name="Énfasis3" xfId="104" builtinId="37" customBuiltin="1"/>
    <cellStyle name="Énfasis3 2" xfId="105" xr:uid="{00000000-0005-0000-0000-000078000000}"/>
    <cellStyle name="Énfasis4" xfId="106" builtinId="41" customBuiltin="1"/>
    <cellStyle name="Énfasis4 2" xfId="107" xr:uid="{00000000-0005-0000-0000-00007A000000}"/>
    <cellStyle name="Énfasis5" xfId="108" builtinId="45" customBuiltin="1"/>
    <cellStyle name="Énfasis5 2" xfId="109" xr:uid="{00000000-0005-0000-0000-00007C000000}"/>
    <cellStyle name="Énfasis6" xfId="110" builtinId="49" customBuiltin="1"/>
    <cellStyle name="Énfasis6 2" xfId="111" xr:uid="{00000000-0005-0000-0000-00007E000000}"/>
    <cellStyle name="Entrada" xfId="112" builtinId="20" customBuiltin="1"/>
    <cellStyle name="Entrada 2" xfId="113" xr:uid="{00000000-0005-0000-0000-000080000000}"/>
    <cellStyle name="Euro" xfId="114" xr:uid="{00000000-0005-0000-0000-000081000000}"/>
    <cellStyle name="Euro 2" xfId="115" xr:uid="{00000000-0005-0000-0000-000082000000}"/>
    <cellStyle name="Explanatory Text" xfId="116" xr:uid="{00000000-0005-0000-0000-000083000000}"/>
    <cellStyle name="Fixed" xfId="117" xr:uid="{00000000-0005-0000-0000-000084000000}"/>
    <cellStyle name="Fixed 2" xfId="118" xr:uid="{00000000-0005-0000-0000-000085000000}"/>
    <cellStyle name="Fixed_RE03" xfId="119" xr:uid="{00000000-0005-0000-0000-000086000000}"/>
    <cellStyle name="Fixo" xfId="120" xr:uid="{00000000-0005-0000-0000-000087000000}"/>
    <cellStyle name="Good" xfId="121" xr:uid="{00000000-0005-0000-0000-000088000000}"/>
    <cellStyle name="Heading 1" xfId="122" xr:uid="{00000000-0005-0000-0000-000089000000}"/>
    <cellStyle name="Heading 2" xfId="123" xr:uid="{00000000-0005-0000-0000-00008A000000}"/>
    <cellStyle name="Heading 3" xfId="124" xr:uid="{00000000-0005-0000-0000-00008B000000}"/>
    <cellStyle name="Heading 4" xfId="125" xr:uid="{00000000-0005-0000-0000-00008C000000}"/>
    <cellStyle name="Hipervínculo" xfId="126" builtinId="8"/>
    <cellStyle name="Incorrecto" xfId="127" builtinId="27" customBuiltin="1"/>
    <cellStyle name="Incorrecto 2" xfId="128" xr:uid="{00000000-0005-0000-0000-00008F000000}"/>
    <cellStyle name="Input" xfId="129" xr:uid="{00000000-0005-0000-0000-000090000000}"/>
    <cellStyle name="Linked Cell" xfId="130" xr:uid="{00000000-0005-0000-0000-000091000000}"/>
    <cellStyle name="Millares 10" xfId="131" xr:uid="{00000000-0005-0000-0000-000092000000}"/>
    <cellStyle name="Millares 10 2" xfId="232" xr:uid="{00000000-0005-0000-0000-000093000000}"/>
    <cellStyle name="Millares 11" xfId="132" xr:uid="{00000000-0005-0000-0000-000094000000}"/>
    <cellStyle name="Millares 11 2" xfId="233" xr:uid="{00000000-0005-0000-0000-000095000000}"/>
    <cellStyle name="Millares 12" xfId="133" xr:uid="{00000000-0005-0000-0000-000096000000}"/>
    <cellStyle name="Millares 12 2" xfId="234" xr:uid="{00000000-0005-0000-0000-000097000000}"/>
    <cellStyle name="Millares 13" xfId="254" xr:uid="{00000000-0005-0000-0000-000098000000}"/>
    <cellStyle name="Millares 14" xfId="258" xr:uid="{00000000-0005-0000-0000-000099000000}"/>
    <cellStyle name="Millares 15" xfId="260" xr:uid="{00000000-0005-0000-0000-00009A000000}"/>
    <cellStyle name="Millares 16" xfId="264" xr:uid="{00000000-0005-0000-0000-00009B000000}"/>
    <cellStyle name="Millares 17" xfId="328" xr:uid="{00000000-0005-0000-0000-00009C000000}"/>
    <cellStyle name="Millares 18" xfId="378" xr:uid="{00000000-0005-0000-0000-00009D000000}"/>
    <cellStyle name="Millares 19" xfId="501" xr:uid="{A7AFC416-E6CF-44B3-A2B1-A73F4FAFF373}"/>
    <cellStyle name="Millares 2" xfId="134" xr:uid="{00000000-0005-0000-0000-00009E000000}"/>
    <cellStyle name="Millares 2 2" xfId="189" xr:uid="{00000000-0005-0000-0000-00009F000000}"/>
    <cellStyle name="Millares 3" xfId="135" xr:uid="{00000000-0005-0000-0000-0000A0000000}"/>
    <cellStyle name="Millares 3 2" xfId="190" xr:uid="{00000000-0005-0000-0000-0000A1000000}"/>
    <cellStyle name="Millares 4" xfId="191" xr:uid="{00000000-0005-0000-0000-0000A2000000}"/>
    <cellStyle name="Millares 5" xfId="243" xr:uid="{00000000-0005-0000-0000-0000A3000000}"/>
    <cellStyle name="Millares 6" xfId="136" xr:uid="{00000000-0005-0000-0000-0000A4000000}"/>
    <cellStyle name="Millares 6 2" xfId="235" xr:uid="{00000000-0005-0000-0000-0000A5000000}"/>
    <cellStyle name="Millares 7" xfId="246" xr:uid="{00000000-0005-0000-0000-0000A6000000}"/>
    <cellStyle name="Millares 8" xfId="137" xr:uid="{00000000-0005-0000-0000-0000A7000000}"/>
    <cellStyle name="Millares 8 2" xfId="236" xr:uid="{00000000-0005-0000-0000-0000A8000000}"/>
    <cellStyle name="Millares 9" xfId="251" xr:uid="{00000000-0005-0000-0000-0000A9000000}"/>
    <cellStyle name="Moeda [0]_Alimentador" xfId="138" xr:uid="{00000000-0005-0000-0000-0000AA000000}"/>
    <cellStyle name="Moeda_Alimentador" xfId="139" xr:uid="{00000000-0005-0000-0000-0000AB000000}"/>
    <cellStyle name="Moneda 2" xfId="192" xr:uid="{00000000-0005-0000-0000-0000AC000000}"/>
    <cellStyle name="Moneda 2 2" xfId="193" xr:uid="{00000000-0005-0000-0000-0000AD000000}"/>
    <cellStyle name="Moneda 2 2 2" xfId="194" xr:uid="{00000000-0005-0000-0000-0000AE000000}"/>
    <cellStyle name="Moneda 3" xfId="195" xr:uid="{00000000-0005-0000-0000-0000AF000000}"/>
    <cellStyle name="Moneda 3 2" xfId="196" xr:uid="{00000000-0005-0000-0000-0000B0000000}"/>
    <cellStyle name="Moneda_DP 12-99100%" xfId="140" xr:uid="{00000000-0005-0000-0000-0000B1000000}"/>
    <cellStyle name="Moneda_DP 12-99100% 3 2" xfId="520" xr:uid="{69B3C85B-4A7C-419B-95A3-22D6F71CD850}"/>
    <cellStyle name="Neutral" xfId="141" builtinId="28" customBuiltin="1"/>
    <cellStyle name="Neutral 2" xfId="142" xr:uid="{00000000-0005-0000-0000-0000B4000000}"/>
    <cellStyle name="Normal" xfId="0" builtinId="0"/>
    <cellStyle name="Normal 10" xfId="197" xr:uid="{00000000-0005-0000-0000-0000B6000000}"/>
    <cellStyle name="Normal 11" xfId="198" xr:uid="{00000000-0005-0000-0000-0000B7000000}"/>
    <cellStyle name="Normal 11 2" xfId="245" xr:uid="{00000000-0005-0000-0000-0000B8000000}"/>
    <cellStyle name="Normal 11 2 10" xfId="268" xr:uid="{00000000-0005-0000-0000-0000B9000000}"/>
    <cellStyle name="Normal 11 2 100" xfId="473" xr:uid="{07FDE273-2DE1-454E-9161-D5E545CB3EC4}"/>
    <cellStyle name="Normal 11 2 101" xfId="475" xr:uid="{BCE0463D-EE4A-4F6F-996C-041FF95FB86F}"/>
    <cellStyle name="Normal 11 2 102" xfId="479" xr:uid="{452BAC06-153C-4D81-99AC-5AB2E15AAAE0}"/>
    <cellStyle name="Normal 11 2 103" xfId="484" xr:uid="{33A4A216-8DD9-432E-AC9B-2DF40A4D587D}"/>
    <cellStyle name="Normal 11 2 104" xfId="486" xr:uid="{A24CFC01-97CF-42B2-A64D-1EDC78F6E8FE}"/>
    <cellStyle name="Normal 11 2 105" xfId="488" xr:uid="{8363453F-195B-44D0-B78B-1EF5A85D8069}"/>
    <cellStyle name="Normal 11 2 106" xfId="490" xr:uid="{23D63086-5B0E-435B-928A-3A51619A39D8}"/>
    <cellStyle name="Normal 11 2 107" xfId="492" xr:uid="{AC49A533-4629-4BDA-8D7C-9B6951B9DC68}"/>
    <cellStyle name="Normal 11 2 108" xfId="494" xr:uid="{AC48BD41-AC29-42EB-BE35-BD08AEB7512F}"/>
    <cellStyle name="Normal 11 2 109" xfId="496" xr:uid="{432947EC-0246-4644-BBFA-479A7BE7C16F}"/>
    <cellStyle name="Normal 11 2 11" xfId="271" xr:uid="{00000000-0005-0000-0000-0000BA000000}"/>
    <cellStyle name="Normal 11 2 110" xfId="499" xr:uid="{195C05C4-318F-43FE-B480-2AFA5FCAA70C}"/>
    <cellStyle name="Normal 11 2 111" xfId="502" xr:uid="{24511B9C-2E2D-491C-8D73-48478A1094F8}"/>
    <cellStyle name="Normal 11 2 112" xfId="504" xr:uid="{7C1F79DE-7FE2-4378-B330-3E9E78F69C82}"/>
    <cellStyle name="Normal 11 2 113" xfId="506" xr:uid="{D72BEC6D-7DE8-471A-9846-301E5A9C1960}"/>
    <cellStyle name="Normal 11 2 114" xfId="510" xr:uid="{FE55F72E-24CB-4AA3-A13D-9E1C4FEEA9CB}"/>
    <cellStyle name="Normal 11 2 115" xfId="512" xr:uid="{457DD226-27D4-4998-9E2C-B2EAAA708D37}"/>
    <cellStyle name="Normal 11 2 116" xfId="513" xr:uid="{B8CEB06F-C422-412E-AD51-C0BE0C2AA0B9}"/>
    <cellStyle name="Normal 11 2 117" xfId="515" xr:uid="{9C24FD7F-DFF8-449E-A23E-ACF24C644342}"/>
    <cellStyle name="Normal 11 2 118" xfId="517" xr:uid="{8EF8C487-0E6E-4D07-AA99-00761EC3772D}"/>
    <cellStyle name="Normal 11 2 12" xfId="273" xr:uid="{00000000-0005-0000-0000-0000BB000000}"/>
    <cellStyle name="Normal 11 2 13" xfId="276" xr:uid="{00000000-0005-0000-0000-0000BC000000}"/>
    <cellStyle name="Normal 11 2 14" xfId="277" xr:uid="{00000000-0005-0000-0000-0000BD000000}"/>
    <cellStyle name="Normal 11 2 15" xfId="279" xr:uid="{00000000-0005-0000-0000-0000BE000000}"/>
    <cellStyle name="Normal 11 2 16" xfId="281" xr:uid="{00000000-0005-0000-0000-0000BF000000}"/>
    <cellStyle name="Normal 11 2 16 2" xfId="333" xr:uid="{00000000-0005-0000-0000-0000C0000000}"/>
    <cellStyle name="Normal 11 2 16 3" xfId="391" xr:uid="{00000000-0005-0000-0000-0000C1000000}"/>
    <cellStyle name="Normal 11 2 16 4" xfId="400" xr:uid="{00000000-0005-0000-0000-0000C2000000}"/>
    <cellStyle name="Normal 11 2 16 5" xfId="412" xr:uid="{FB4F9FB5-F5AA-4182-A968-D7F079FD6933}"/>
    <cellStyle name="Normal 11 2 16 6" xfId="435" xr:uid="{E750DFA5-EF5C-4A49-9B9B-D54D6F1C4F16}"/>
    <cellStyle name="Normal 11 2 16 7" xfId="466" xr:uid="{8DFC5DA3-2FBC-41B7-8904-7FC5C86E6D08}"/>
    <cellStyle name="Normal 11 2 17" xfId="284" xr:uid="{00000000-0005-0000-0000-0000C3000000}"/>
    <cellStyle name="Normal 11 2 18" xfId="285" xr:uid="{00000000-0005-0000-0000-0000C4000000}"/>
    <cellStyle name="Normal 11 2 19" xfId="286" xr:uid="{00000000-0005-0000-0000-0000C5000000}"/>
    <cellStyle name="Normal 11 2 2" xfId="248" xr:uid="{00000000-0005-0000-0000-0000C6000000}"/>
    <cellStyle name="Normal 11 2 20" xfId="287" xr:uid="{00000000-0005-0000-0000-0000C7000000}"/>
    <cellStyle name="Normal 11 2 21" xfId="289" xr:uid="{00000000-0005-0000-0000-0000C8000000}"/>
    <cellStyle name="Normal 11 2 22" xfId="290" xr:uid="{00000000-0005-0000-0000-0000C9000000}"/>
    <cellStyle name="Normal 11 2 23" xfId="292" xr:uid="{00000000-0005-0000-0000-0000CA000000}"/>
    <cellStyle name="Normal 11 2 24" xfId="294" xr:uid="{00000000-0005-0000-0000-0000CB000000}"/>
    <cellStyle name="Normal 11 2 25" xfId="296" xr:uid="{00000000-0005-0000-0000-0000CC000000}"/>
    <cellStyle name="Normal 11 2 26" xfId="297" xr:uid="{00000000-0005-0000-0000-0000CD000000}"/>
    <cellStyle name="Normal 11 2 27" xfId="298" xr:uid="{00000000-0005-0000-0000-0000CE000000}"/>
    <cellStyle name="Normal 11 2 28" xfId="299" xr:uid="{00000000-0005-0000-0000-0000CF000000}"/>
    <cellStyle name="Normal 11 2 29" xfId="302" xr:uid="{00000000-0005-0000-0000-0000D0000000}"/>
    <cellStyle name="Normal 11 2 3" xfId="250" xr:uid="{00000000-0005-0000-0000-0000D1000000}"/>
    <cellStyle name="Normal 11 2 30" xfId="303" xr:uid="{00000000-0005-0000-0000-0000D2000000}"/>
    <cellStyle name="Normal 11 2 31" xfId="306" xr:uid="{00000000-0005-0000-0000-0000D3000000}"/>
    <cellStyle name="Normal 11 2 32" xfId="307" xr:uid="{00000000-0005-0000-0000-0000D4000000}"/>
    <cellStyle name="Normal 11 2 33" xfId="312" xr:uid="{00000000-0005-0000-0000-0000D5000000}"/>
    <cellStyle name="Normal 11 2 34" xfId="313" xr:uid="{00000000-0005-0000-0000-0000D6000000}"/>
    <cellStyle name="Normal 11 2 35" xfId="314" xr:uid="{00000000-0005-0000-0000-0000D7000000}"/>
    <cellStyle name="Normal 11 2 36" xfId="316" xr:uid="{00000000-0005-0000-0000-0000D8000000}"/>
    <cellStyle name="Normal 11 2 37" xfId="319" xr:uid="{00000000-0005-0000-0000-0000D9000000}"/>
    <cellStyle name="Normal 11 2 38" xfId="320" xr:uid="{00000000-0005-0000-0000-0000DA000000}"/>
    <cellStyle name="Normal 11 2 39" xfId="322" xr:uid="{00000000-0005-0000-0000-0000DB000000}"/>
    <cellStyle name="Normal 11 2 4" xfId="253" xr:uid="{00000000-0005-0000-0000-0000DC000000}"/>
    <cellStyle name="Normal 11 2 40" xfId="324" xr:uid="{00000000-0005-0000-0000-0000DD000000}"/>
    <cellStyle name="Normal 11 2 41" xfId="325" xr:uid="{00000000-0005-0000-0000-0000DE000000}"/>
    <cellStyle name="Normal 11 2 42" xfId="329" xr:uid="{00000000-0005-0000-0000-0000DF000000}"/>
    <cellStyle name="Normal 11 2 43" xfId="330" xr:uid="{00000000-0005-0000-0000-0000E0000000}"/>
    <cellStyle name="Normal 11 2 44" xfId="332" xr:uid="{00000000-0005-0000-0000-0000E1000000}"/>
    <cellStyle name="Normal 11 2 45" xfId="335" xr:uid="{00000000-0005-0000-0000-0000E2000000}"/>
    <cellStyle name="Normal 11 2 46" xfId="336" xr:uid="{00000000-0005-0000-0000-0000E3000000}"/>
    <cellStyle name="Normal 11 2 47" xfId="337" xr:uid="{00000000-0005-0000-0000-0000E4000000}"/>
    <cellStyle name="Normal 11 2 48" xfId="340" xr:uid="{00000000-0005-0000-0000-0000E5000000}"/>
    <cellStyle name="Normal 11 2 49" xfId="341" xr:uid="{00000000-0005-0000-0000-0000E6000000}"/>
    <cellStyle name="Normal 11 2 5" xfId="256" xr:uid="{00000000-0005-0000-0000-0000E7000000}"/>
    <cellStyle name="Normal 11 2 50" xfId="343" xr:uid="{00000000-0005-0000-0000-0000E8000000}"/>
    <cellStyle name="Normal 11 2 51" xfId="344" xr:uid="{00000000-0005-0000-0000-0000E9000000}"/>
    <cellStyle name="Normal 11 2 52" xfId="346" xr:uid="{00000000-0005-0000-0000-0000EA000000}"/>
    <cellStyle name="Normal 11 2 53" xfId="348" xr:uid="{00000000-0005-0000-0000-0000EB000000}"/>
    <cellStyle name="Normal 11 2 54" xfId="351" xr:uid="{00000000-0005-0000-0000-0000EC000000}"/>
    <cellStyle name="Normal 11 2 55" xfId="352" xr:uid="{00000000-0005-0000-0000-0000ED000000}"/>
    <cellStyle name="Normal 11 2 56" xfId="355" xr:uid="{00000000-0005-0000-0000-0000EE000000}"/>
    <cellStyle name="Normal 11 2 57" xfId="358" xr:uid="{00000000-0005-0000-0000-0000EF000000}"/>
    <cellStyle name="Normal 11 2 57 2" xfId="394" xr:uid="{00000000-0005-0000-0000-0000F0000000}"/>
    <cellStyle name="Normal 11 2 57 3" xfId="402" xr:uid="{00000000-0005-0000-0000-0000F1000000}"/>
    <cellStyle name="Normal 11 2 57 4" xfId="432" xr:uid="{3234DC8A-3EFC-4675-9CF2-874159C8DDD3}"/>
    <cellStyle name="Normal 11 2 57 4 2" xfId="460" xr:uid="{90247650-FBF1-4E96-82CA-20A7C6B65ECF}"/>
    <cellStyle name="Normal 11 2 57 4 2 2" xfId="483" xr:uid="{5B1C4854-1D28-4422-A556-49BC3D6382FC}"/>
    <cellStyle name="Normal 11 2 57 4 2 2 2" xfId="509" xr:uid="{1AA6ED72-DD8C-491D-ABC9-329C386AFF08}"/>
    <cellStyle name="Normal 11 2 57 4 2 2 2 2" xfId="524" xr:uid="{48EB607F-2A84-4C1E-B37E-2029B6D8E883}"/>
    <cellStyle name="Normal 11 2 58" xfId="359" xr:uid="{00000000-0005-0000-0000-0000F2000000}"/>
    <cellStyle name="Normal 11 2 59" xfId="361" xr:uid="{00000000-0005-0000-0000-0000F3000000}"/>
    <cellStyle name="Normal 11 2 6" xfId="257" xr:uid="{00000000-0005-0000-0000-0000F4000000}"/>
    <cellStyle name="Normal 11 2 60" xfId="362" xr:uid="{00000000-0005-0000-0000-0000F5000000}"/>
    <cellStyle name="Normal 11 2 61" xfId="363" xr:uid="{00000000-0005-0000-0000-0000F6000000}"/>
    <cellStyle name="Normal 11 2 62" xfId="364" xr:uid="{00000000-0005-0000-0000-0000F7000000}"/>
    <cellStyle name="Normal 11 2 63" xfId="366" xr:uid="{00000000-0005-0000-0000-0000F8000000}"/>
    <cellStyle name="Normal 11 2 64" xfId="367" xr:uid="{00000000-0005-0000-0000-0000F9000000}"/>
    <cellStyle name="Normal 11 2 65" xfId="370" xr:uid="{00000000-0005-0000-0000-0000FA000000}"/>
    <cellStyle name="Normal 11 2 66" xfId="371" xr:uid="{00000000-0005-0000-0000-0000FB000000}"/>
    <cellStyle name="Normal 11 2 67" xfId="373" xr:uid="{00000000-0005-0000-0000-0000FC000000}"/>
    <cellStyle name="Normal 11 2 68" xfId="374" xr:uid="{00000000-0005-0000-0000-0000FD000000}"/>
    <cellStyle name="Normal 11 2 69" xfId="376" xr:uid="{00000000-0005-0000-0000-0000FE000000}"/>
    <cellStyle name="Normal 11 2 7" xfId="259" xr:uid="{00000000-0005-0000-0000-0000FF000000}"/>
    <cellStyle name="Normal 11 2 70" xfId="380" xr:uid="{00000000-0005-0000-0000-000000010000}"/>
    <cellStyle name="Normal 11 2 71" xfId="383" xr:uid="{00000000-0005-0000-0000-000001010000}"/>
    <cellStyle name="Normal 11 2 72" xfId="384" xr:uid="{00000000-0005-0000-0000-000002010000}"/>
    <cellStyle name="Normal 11 2 73" xfId="387" xr:uid="{00000000-0005-0000-0000-000003010000}"/>
    <cellStyle name="Normal 11 2 74" xfId="388" xr:uid="{00000000-0005-0000-0000-000004010000}"/>
    <cellStyle name="Normal 11 2 75" xfId="390" xr:uid="{00000000-0005-0000-0000-000005010000}"/>
    <cellStyle name="Normal 11 2 76" xfId="393" xr:uid="{00000000-0005-0000-0000-000006010000}"/>
    <cellStyle name="Normal 11 2 77" xfId="397" xr:uid="{00000000-0005-0000-0000-000007010000}"/>
    <cellStyle name="Normal 11 2 78" xfId="398" xr:uid="{00000000-0005-0000-0000-000008010000}"/>
    <cellStyle name="Normal 11 2 79" xfId="404" xr:uid="{00000000-0005-0000-0000-000009010000}"/>
    <cellStyle name="Normal 11 2 8" xfId="263" xr:uid="{00000000-0005-0000-0000-00000A010000}"/>
    <cellStyle name="Normal 11 2 80" xfId="406" xr:uid="{36D34A61-9E7E-4863-8EEC-F370695EBD2F}"/>
    <cellStyle name="Normal 11 2 81" xfId="409" xr:uid="{3000B152-74F6-4E20-9C2E-2F1F161D2535}"/>
    <cellStyle name="Normal 11 2 81 10" xfId="446" xr:uid="{EECD4902-BC75-47DA-A44D-1DB49DEF7904}"/>
    <cellStyle name="Normal 11 2 81 11" xfId="448" xr:uid="{55CC81FA-C6A5-42DB-AE21-582956C3EDB3}"/>
    <cellStyle name="Normal 11 2 81 12" xfId="451" xr:uid="{E8A62DE5-4AD3-415E-A71F-53F565DA8B60}"/>
    <cellStyle name="Normal 11 2 81 13" xfId="454" xr:uid="{A000C083-10B6-4244-908D-B0B3B2EF470B}"/>
    <cellStyle name="Normal 11 2 81 14" xfId="457" xr:uid="{61CD9348-180B-4158-B1FE-A1715BD3F6A5}"/>
    <cellStyle name="Normal 11 2 81 15" xfId="462" xr:uid="{2BC3725F-354B-4F29-8B98-712589E16A8F}"/>
    <cellStyle name="Normal 11 2 81 16" xfId="464" xr:uid="{C10A2480-CA85-4D75-BC29-F8F39D61121E}"/>
    <cellStyle name="Normal 11 2 81 17" xfId="469" xr:uid="{E5CF55BA-F399-4FCE-B01A-DCF6A223B55A}"/>
    <cellStyle name="Normal 11 2 81 18" xfId="471" xr:uid="{369A6004-9057-491B-B90A-6EA20607FB39}"/>
    <cellStyle name="Normal 11 2 81 19" xfId="474" xr:uid="{4361B496-7ED6-45B0-891D-FCFBA3DE1EC4}"/>
    <cellStyle name="Normal 11 2 81 2" xfId="415" xr:uid="{9610538F-12F3-4A15-A4DE-46AD8AACD921}"/>
    <cellStyle name="Normal 11 2 81 2 2" xfId="419" xr:uid="{6655A07D-265C-488D-BC71-341AC4DB059F}"/>
    <cellStyle name="Normal 11 2 81 2 3" xfId="420" xr:uid="{EBCC69D6-94A6-4504-8F2D-2A902D673C5B}"/>
    <cellStyle name="Normal 11 2 81 2 4" xfId="423" xr:uid="{ABFF57B7-CC6D-4107-9C47-BC02904EBBC1}"/>
    <cellStyle name="Normal 11 2 81 2 5" xfId="427" xr:uid="{A095C697-3A1C-4A1B-BE57-C5CC07685661}"/>
    <cellStyle name="Normal 11 2 81 20" xfId="476" xr:uid="{7C42ABB0-C2FE-4238-A138-133DA52A6064}"/>
    <cellStyle name="Normal 11 2 81 21" xfId="480" xr:uid="{33DA03FC-A58E-43C8-ABDE-FEC7F86E1D4B}"/>
    <cellStyle name="Normal 11 2 81 22" xfId="485" xr:uid="{9E1E7B51-973C-46BC-A7B5-B20E7AF0D352}"/>
    <cellStyle name="Normal 11 2 81 23" xfId="487" xr:uid="{BFE9906F-7912-49C2-B935-C4419B6E2819}"/>
    <cellStyle name="Normal 11 2 81 24" xfId="489" xr:uid="{90A49F2F-7798-4A4F-B324-BCEE2E4C863F}"/>
    <cellStyle name="Normal 11 2 81 25" xfId="491" xr:uid="{94EB0118-A80D-4527-9370-44CC69CE2D74}"/>
    <cellStyle name="Normal 11 2 81 26" xfId="493" xr:uid="{7D9F6090-7A21-4204-83BC-16BE6886D9CD}"/>
    <cellStyle name="Normal 11 2 81 27" xfId="495" xr:uid="{46C05297-C3BE-4571-978C-18BBC545AE03}"/>
    <cellStyle name="Normal 11 2 81 28" xfId="497" xr:uid="{B20BDCD1-01EA-4689-A53C-AFB344E26E80}"/>
    <cellStyle name="Normal 11 2 81 3" xfId="418" xr:uid="{CE2E4F00-152E-40AA-A84B-7CD0C7D2ABEC}"/>
    <cellStyle name="Normal 11 2 81 4" xfId="426" xr:uid="{DCFEE478-7683-4523-8FAE-431F0DF51D05}"/>
    <cellStyle name="Normal 11 2 81 5" xfId="429" xr:uid="{1D762F5E-22AC-4CD9-9213-268886F97658}"/>
    <cellStyle name="Normal 11 2 81 6" xfId="434" xr:uid="{BFCB23D5-AD61-46A2-9D4B-AB020C3A3087}"/>
    <cellStyle name="Normal 11 2 81 7" xfId="438" xr:uid="{E53C3FCE-0963-4D7C-91AF-1DFD43754A05}"/>
    <cellStyle name="Normal 11 2 81 8" xfId="440" xr:uid="{9D759921-74A4-433D-9C11-35EBD717B3AE}"/>
    <cellStyle name="Normal 11 2 81 9" xfId="444" xr:uid="{49D45B75-9050-48CA-B777-21B259AE4889}"/>
    <cellStyle name="Normal 11 2 82" xfId="413" xr:uid="{917B10DF-5158-4C57-8FB9-0A0CA62D0FBE}"/>
    <cellStyle name="Normal 11 2 83" xfId="414" xr:uid="{81577BF1-74A4-4C70-856F-CDA973505D56}"/>
    <cellStyle name="Normal 11 2 84" xfId="417" xr:uid="{F12B5D15-EDFB-4B1D-BF45-187DC4EC4246}"/>
    <cellStyle name="Normal 11 2 85" xfId="425" xr:uid="{66467827-69CD-48A0-8071-04001CB128B8}"/>
    <cellStyle name="Normal 11 2 86" xfId="428" xr:uid="{2E91FCAD-75F1-4F8E-83AB-D8B908EE456F}"/>
    <cellStyle name="Normal 11 2 87" xfId="433" xr:uid="{C84411A8-B8BB-4625-ABC2-6C59DDE3C0FD}"/>
    <cellStyle name="Normal 11 2 88" xfId="437" xr:uid="{B86790EE-C40C-491A-BCF0-E18EF1A8D45C}"/>
    <cellStyle name="Normal 11 2 89" xfId="439" xr:uid="{90D40D5E-1860-46A3-B297-4D26B6086BC2}"/>
    <cellStyle name="Normal 11 2 9" xfId="265" xr:uid="{00000000-0005-0000-0000-00000B010000}"/>
    <cellStyle name="Normal 11 2 90" xfId="443" xr:uid="{E42B314D-EA46-47DB-814E-0ADA254B359B}"/>
    <cellStyle name="Normal 11 2 91" xfId="445" xr:uid="{8ECCA404-F611-4607-B49B-17DBA418CF79}"/>
    <cellStyle name="Normal 11 2 92" xfId="447" xr:uid="{AE828547-C122-4555-B0B9-F2B0D425E4A6}"/>
    <cellStyle name="Normal 11 2 93" xfId="450" xr:uid="{24CFF63F-A83E-47F0-8B4F-CB646CAE8877}"/>
    <cellStyle name="Normal 11 2 94" xfId="453" xr:uid="{097B6BF4-0AB1-4827-9D02-DC3238E6D3D8}"/>
    <cellStyle name="Normal 11 2 95" xfId="456" xr:uid="{8FF0D44F-AC9B-4739-9C40-88B46C94DD07}"/>
    <cellStyle name="Normal 11 2 96" xfId="461" xr:uid="{F030A634-591A-4F7C-98E4-875664BC7213}"/>
    <cellStyle name="Normal 11 2 97" xfId="463" xr:uid="{C4079CA7-E342-4EB2-BFDE-7827D8930452}"/>
    <cellStyle name="Normal 11 2 98" xfId="468" xr:uid="{6C3BA2E9-480D-4BE3-B0EF-712FC4FFB0C5}"/>
    <cellStyle name="Normal 11 2 99" xfId="470" xr:uid="{74CA3130-138A-4E24-B9A9-3686D9E73207}"/>
    <cellStyle name="Normal 12" xfId="199" xr:uid="{00000000-0005-0000-0000-00000C010000}"/>
    <cellStyle name="Normal 13" xfId="200" xr:uid="{00000000-0005-0000-0000-00000D010000}"/>
    <cellStyle name="Normal 14" xfId="201" xr:uid="{00000000-0005-0000-0000-00000E010000}"/>
    <cellStyle name="Normal 15" xfId="202" xr:uid="{00000000-0005-0000-0000-00000F010000}"/>
    <cellStyle name="Normal 16" xfId="203" xr:uid="{00000000-0005-0000-0000-000010010000}"/>
    <cellStyle name="Normal 17" xfId="204" xr:uid="{00000000-0005-0000-0000-000011010000}"/>
    <cellStyle name="Normal 18" xfId="205" xr:uid="{00000000-0005-0000-0000-000012010000}"/>
    <cellStyle name="Normal 19" xfId="401" xr:uid="{00000000-0005-0000-0000-000013010000}"/>
    <cellStyle name="Normal 19 2" xfId="431" xr:uid="{DCF3A51F-DB48-47ED-BE79-C44FDEB6E94B}"/>
    <cellStyle name="Normal 19 2 2" xfId="459" xr:uid="{D561CCE6-81E1-451A-9839-123D0E89A93F}"/>
    <cellStyle name="Normal 19 2 2 2" xfId="482" xr:uid="{93966DB3-22CB-4CCC-9FD6-BDD8B2AB2587}"/>
    <cellStyle name="Normal 19 2 2 2 2" xfId="508" xr:uid="{1B7BC92A-022E-49D9-96ED-D272F15FBF6A}"/>
    <cellStyle name="Normal 19 2 2 2 2 2" xfId="522" xr:uid="{1FD80E5A-524B-459E-AF91-24D4C12C32EA}"/>
    <cellStyle name="Normal 2" xfId="143" xr:uid="{00000000-0005-0000-0000-000014010000}"/>
    <cellStyle name="Normal 2 2" xfId="144" xr:uid="{00000000-0005-0000-0000-000015010000}"/>
    <cellStyle name="Normal 2 2 2" xfId="206" xr:uid="{00000000-0005-0000-0000-000016010000}"/>
    <cellStyle name="Normal 2 2 3" xfId="207" xr:uid="{00000000-0005-0000-0000-000017010000}"/>
    <cellStyle name="Normal 2 3" xfId="187" xr:uid="{00000000-0005-0000-0000-000018010000}"/>
    <cellStyle name="Normal 2 4" xfId="208" xr:uid="{00000000-0005-0000-0000-000019010000}"/>
    <cellStyle name="Normal 3" xfId="145" xr:uid="{00000000-0005-0000-0000-00001A010000}"/>
    <cellStyle name="Normal 3 2" xfId="209" xr:uid="{00000000-0005-0000-0000-00001B010000}"/>
    <cellStyle name="Normal 3 3" xfId="210" xr:uid="{00000000-0005-0000-0000-00001C010000}"/>
    <cellStyle name="Normal 4" xfId="146" xr:uid="{00000000-0005-0000-0000-00001D010000}"/>
    <cellStyle name="Normal 4 2" xfId="211" xr:uid="{00000000-0005-0000-0000-00001E010000}"/>
    <cellStyle name="Normal 5" xfId="147" xr:uid="{00000000-0005-0000-0000-00001F010000}"/>
    <cellStyle name="Normal 5 2" xfId="212" xr:uid="{00000000-0005-0000-0000-000020010000}"/>
    <cellStyle name="Normal 6" xfId="148" xr:uid="{00000000-0005-0000-0000-000021010000}"/>
    <cellStyle name="Normal 7" xfId="149" xr:uid="{00000000-0005-0000-0000-000022010000}"/>
    <cellStyle name="Normal 7 2" xfId="213" xr:uid="{00000000-0005-0000-0000-000023010000}"/>
    <cellStyle name="Normal 8" xfId="214" xr:uid="{00000000-0005-0000-0000-000024010000}"/>
    <cellStyle name="Normal 8 2" xfId="215" xr:uid="{00000000-0005-0000-0000-000025010000}"/>
    <cellStyle name="Normal 8 3" xfId="244" xr:uid="{00000000-0005-0000-0000-000026010000}"/>
    <cellStyle name="Normal 8 3 10" xfId="269" xr:uid="{00000000-0005-0000-0000-000027010000}"/>
    <cellStyle name="Normal 8 3 11" xfId="270" xr:uid="{00000000-0005-0000-0000-000028010000}"/>
    <cellStyle name="Normal 8 3 12" xfId="272" xr:uid="{00000000-0005-0000-0000-000029010000}"/>
    <cellStyle name="Normal 8 3 13" xfId="274" xr:uid="{00000000-0005-0000-0000-00002A010000}"/>
    <cellStyle name="Normal 8 3 14" xfId="275" xr:uid="{00000000-0005-0000-0000-00002B010000}"/>
    <cellStyle name="Normal 8 3 15" xfId="278" xr:uid="{00000000-0005-0000-0000-00002C010000}"/>
    <cellStyle name="Normal 8 3 16" xfId="280" xr:uid="{00000000-0005-0000-0000-00002D010000}"/>
    <cellStyle name="Normal 8 3 17" xfId="282" xr:uid="{00000000-0005-0000-0000-00002E010000}"/>
    <cellStyle name="Normal 8 3 18" xfId="283" xr:uid="{00000000-0005-0000-0000-00002F010000}"/>
    <cellStyle name="Normal 8 3 19" xfId="288" xr:uid="{00000000-0005-0000-0000-000030010000}"/>
    <cellStyle name="Normal 8 3 2" xfId="247" xr:uid="{00000000-0005-0000-0000-000031010000}"/>
    <cellStyle name="Normal 8 3 20" xfId="291" xr:uid="{00000000-0005-0000-0000-000032010000}"/>
    <cellStyle name="Normal 8 3 21" xfId="293" xr:uid="{00000000-0005-0000-0000-000033010000}"/>
    <cellStyle name="Normal 8 3 22" xfId="295" xr:uid="{00000000-0005-0000-0000-000034010000}"/>
    <cellStyle name="Normal 8 3 23" xfId="300" xr:uid="{00000000-0005-0000-0000-000035010000}"/>
    <cellStyle name="Normal 8 3 24" xfId="301" xr:uid="{00000000-0005-0000-0000-000036010000}"/>
    <cellStyle name="Normal 8 3 25" xfId="304" xr:uid="{00000000-0005-0000-0000-000037010000}"/>
    <cellStyle name="Normal 8 3 26" xfId="305" xr:uid="{00000000-0005-0000-0000-000038010000}"/>
    <cellStyle name="Normal 8 3 27" xfId="308" xr:uid="{00000000-0005-0000-0000-000039010000}"/>
    <cellStyle name="Normal 8 3 28" xfId="309" xr:uid="{00000000-0005-0000-0000-00003A010000}"/>
    <cellStyle name="Normal 8 3 29" xfId="310" xr:uid="{00000000-0005-0000-0000-00003B010000}"/>
    <cellStyle name="Normal 8 3 3" xfId="249" xr:uid="{00000000-0005-0000-0000-00003C010000}"/>
    <cellStyle name="Normal 8 3 30" xfId="311" xr:uid="{00000000-0005-0000-0000-00003D010000}"/>
    <cellStyle name="Normal 8 3 31" xfId="315" xr:uid="{00000000-0005-0000-0000-00003E010000}"/>
    <cellStyle name="Normal 8 3 32" xfId="317" xr:uid="{00000000-0005-0000-0000-00003F010000}"/>
    <cellStyle name="Normal 8 3 33" xfId="318" xr:uid="{00000000-0005-0000-0000-000040010000}"/>
    <cellStyle name="Normal 8 3 34" xfId="321" xr:uid="{00000000-0005-0000-0000-000041010000}"/>
    <cellStyle name="Normal 8 3 35" xfId="323" xr:uid="{00000000-0005-0000-0000-000042010000}"/>
    <cellStyle name="Normal 8 3 36" xfId="326" xr:uid="{00000000-0005-0000-0000-000043010000}"/>
    <cellStyle name="Normal 8 3 37" xfId="327" xr:uid="{00000000-0005-0000-0000-000044010000}"/>
    <cellStyle name="Normal 8 3 38" xfId="331" xr:uid="{00000000-0005-0000-0000-000045010000}"/>
    <cellStyle name="Normal 8 3 39" xfId="334" xr:uid="{00000000-0005-0000-0000-000046010000}"/>
    <cellStyle name="Normal 8 3 4" xfId="252" xr:uid="{00000000-0005-0000-0000-000047010000}"/>
    <cellStyle name="Normal 8 3 40" xfId="338" xr:uid="{00000000-0005-0000-0000-000048010000}"/>
    <cellStyle name="Normal 8 3 41" xfId="339" xr:uid="{00000000-0005-0000-0000-000049010000}"/>
    <cellStyle name="Normal 8 3 42" xfId="342" xr:uid="{00000000-0005-0000-0000-00004A010000}"/>
    <cellStyle name="Normal 8 3 43" xfId="345" xr:uid="{00000000-0005-0000-0000-00004B010000}"/>
    <cellStyle name="Normal 8 3 44" xfId="347" xr:uid="{00000000-0005-0000-0000-00004C010000}"/>
    <cellStyle name="Normal 8 3 45" xfId="349" xr:uid="{00000000-0005-0000-0000-00004D010000}"/>
    <cellStyle name="Normal 8 3 46" xfId="350" xr:uid="{00000000-0005-0000-0000-00004E010000}"/>
    <cellStyle name="Normal 8 3 47" xfId="353" xr:uid="{00000000-0005-0000-0000-00004F010000}"/>
    <cellStyle name="Normal 8 3 48" xfId="354" xr:uid="{00000000-0005-0000-0000-000050010000}"/>
    <cellStyle name="Normal 8 3 49" xfId="356" xr:uid="{00000000-0005-0000-0000-000051010000}"/>
    <cellStyle name="Normal 8 3 5" xfId="255" xr:uid="{00000000-0005-0000-0000-000052010000}"/>
    <cellStyle name="Normal 8 3 50" xfId="357" xr:uid="{00000000-0005-0000-0000-000053010000}"/>
    <cellStyle name="Normal 8 3 51" xfId="360" xr:uid="{00000000-0005-0000-0000-000054010000}"/>
    <cellStyle name="Normal 8 3 52" xfId="365" xr:uid="{00000000-0005-0000-0000-000055010000}"/>
    <cellStyle name="Normal 8 3 53" xfId="368" xr:uid="{00000000-0005-0000-0000-000056010000}"/>
    <cellStyle name="Normal 8 3 54" xfId="369" xr:uid="{00000000-0005-0000-0000-000057010000}"/>
    <cellStyle name="Normal 8 3 55" xfId="372" xr:uid="{00000000-0005-0000-0000-000058010000}"/>
    <cellStyle name="Normal 8 3 56" xfId="375" xr:uid="{00000000-0005-0000-0000-000059010000}"/>
    <cellStyle name="Normal 8 3 57" xfId="377" xr:uid="{00000000-0005-0000-0000-00005A010000}"/>
    <cellStyle name="Normal 8 3 58" xfId="379" xr:uid="{00000000-0005-0000-0000-00005B010000}"/>
    <cellStyle name="Normal 8 3 59" xfId="381" xr:uid="{00000000-0005-0000-0000-00005C010000}"/>
    <cellStyle name="Normal 8 3 6" xfId="261" xr:uid="{00000000-0005-0000-0000-00005D010000}"/>
    <cellStyle name="Normal 8 3 60" xfId="382" xr:uid="{00000000-0005-0000-0000-00005E010000}"/>
    <cellStyle name="Normal 8 3 61" xfId="385" xr:uid="{00000000-0005-0000-0000-00005F010000}"/>
    <cellStyle name="Normal 8 3 62" xfId="386" xr:uid="{00000000-0005-0000-0000-000060010000}"/>
    <cellStyle name="Normal 8 3 63" xfId="389" xr:uid="{00000000-0005-0000-0000-000061010000}"/>
    <cellStyle name="Normal 8 3 64" xfId="392" xr:uid="{00000000-0005-0000-0000-000062010000}"/>
    <cellStyle name="Normal 8 3 65" xfId="395" xr:uid="{00000000-0005-0000-0000-000063010000}"/>
    <cellStyle name="Normal 8 3 66" xfId="396" xr:uid="{00000000-0005-0000-0000-000064010000}"/>
    <cellStyle name="Normal 8 3 67" xfId="399" xr:uid="{00000000-0005-0000-0000-000065010000}"/>
    <cellStyle name="Normal 8 3 67 2" xfId="403" xr:uid="{00000000-0005-0000-0000-000066010000}"/>
    <cellStyle name="Normal 8 3 68" xfId="405" xr:uid="{EDB0467E-4FE1-4E79-BDBC-31F5ABF36749}"/>
    <cellStyle name="Normal 8 3 69" xfId="407" xr:uid="{2DCD2559-DB73-45B6-B06B-62B57EC4D335}"/>
    <cellStyle name="Normal 8 3 7" xfId="262" xr:uid="{00000000-0005-0000-0000-000067010000}"/>
    <cellStyle name="Normal 8 3 70" xfId="408" xr:uid="{E01129D4-2481-4A0F-9F58-10790B04A071}"/>
    <cellStyle name="Normal 8 3 71" xfId="410" xr:uid="{815940A0-D229-459E-933A-28F76A5A1137}"/>
    <cellStyle name="Normal 8 3 72" xfId="416" xr:uid="{C3D8426F-3ED5-4000-9975-32EB4A5FE313}"/>
    <cellStyle name="Normal 8 3 73" xfId="421" xr:uid="{3401FF30-4774-4C62-8A94-2D0D2F2FBCF6}"/>
    <cellStyle name="Normal 8 3 74" xfId="422" xr:uid="{5DF48900-5F9A-45C1-8620-F1E4CEA73523}"/>
    <cellStyle name="Normal 8 3 75" xfId="424" xr:uid="{F5AE8B0C-05DB-4901-92ED-DEEC40205215}"/>
    <cellStyle name="Normal 8 3 75 2" xfId="430" xr:uid="{A09E0C7C-EA28-419D-86CF-D8D52BFC1304}"/>
    <cellStyle name="Normal 8 3 76" xfId="436" xr:uid="{94A5F8EE-7DA1-4737-A1A9-1F177F9749F2}"/>
    <cellStyle name="Normal 8 3 77" xfId="441" xr:uid="{81DC3D28-6BA5-4195-882D-C523BC111105}"/>
    <cellStyle name="Normal 8 3 78" xfId="442" xr:uid="{FDDF8F95-790C-4F8E-A97F-4176ADBED11B}"/>
    <cellStyle name="Normal 8 3 79" xfId="449" xr:uid="{83CE81CD-4AC3-49E3-A038-B925EB985423}"/>
    <cellStyle name="Normal 8 3 8" xfId="266" xr:uid="{00000000-0005-0000-0000-000068010000}"/>
    <cellStyle name="Normal 8 3 80" xfId="452" xr:uid="{4E6F6459-C0C6-44D2-BB02-057C2F941649}"/>
    <cellStyle name="Normal 8 3 81" xfId="455" xr:uid="{7208A9F0-6C13-4FDE-9837-03B765C97592}"/>
    <cellStyle name="Normal 8 3 81 2" xfId="458" xr:uid="{54B97865-F64A-48D6-93A8-C52CF8206D9E}"/>
    <cellStyle name="Normal 8 3 82" xfId="465" xr:uid="{CA00984A-EAFC-4186-B7A9-23F512B2D06F}"/>
    <cellStyle name="Normal 8 3 83" xfId="467" xr:uid="{B59BDCBB-82CA-4644-A360-E9B22A33D7C3}"/>
    <cellStyle name="Normal 8 3 84" xfId="472" xr:uid="{0F41B337-3ECC-4CF0-89DF-E93E8FAC96B1}"/>
    <cellStyle name="Normal 8 3 85" xfId="477" xr:uid="{57871DDD-2C2B-4200-80AE-05942AB71F37}"/>
    <cellStyle name="Normal 8 3 86" xfId="478" xr:uid="{65924A93-3369-4F81-B733-75AF03B8D785}"/>
    <cellStyle name="Normal 8 3 87" xfId="481" xr:uid="{9EAF9E47-98C2-46B2-A4A5-E48BA5E94460}"/>
    <cellStyle name="Normal 8 3 88" xfId="498" xr:uid="{61973510-AEA4-43B0-A82F-4E8FF7C76E08}"/>
    <cellStyle name="Normal 8 3 89" xfId="500" xr:uid="{AEA22F39-4F79-409D-BEE5-2823133771EB}"/>
    <cellStyle name="Normal 8 3 9" xfId="267" xr:uid="{00000000-0005-0000-0000-000069010000}"/>
    <cellStyle name="Normal 8 3 90" xfId="505" xr:uid="{1A32EC3E-D6B8-498C-8B08-CFAC50950CB0}"/>
    <cellStyle name="Normal 8 3 90 2" xfId="507" xr:uid="{921CB7F1-EAD0-4911-B5AE-887D32A0A943}"/>
    <cellStyle name="Normal 8 3 91" xfId="514" xr:uid="{1B8A96B6-B776-43C4-978F-DC944C8C7000}"/>
    <cellStyle name="Normal 8 3 91 2" xfId="516" xr:uid="{BB32EC76-02A2-4282-B876-E16ED21A8C78}"/>
    <cellStyle name="Normal 8 3 92" xfId="518" xr:uid="{E0281C2F-FE21-4F1B-8CAF-03ECE530D146}"/>
    <cellStyle name="Normal 9" xfId="216" xr:uid="{00000000-0005-0000-0000-00006A010000}"/>
    <cellStyle name="Normal 9 2" xfId="217" xr:uid="{00000000-0005-0000-0000-00006B010000}"/>
    <cellStyle name="Normal_2004.04.ITE_Consolidado.B.Datos 2" xfId="523" xr:uid="{BEF311C8-4BA2-4A58-BF40-86067969FF35}"/>
    <cellStyle name="Normal_2007_05_ITE_VR" xfId="150" xr:uid="{00000000-0005-0000-0000-00006D010000}"/>
    <cellStyle name="Normal_2007_05_ITE_VR 2" xfId="521" xr:uid="{D85DE7F7-E965-4045-B4D6-5C865F22D791}"/>
    <cellStyle name="Normal_2007_06_CD_Calculos_VO_D" xfId="519" xr:uid="{B14A9B11-1B4F-4F6D-92C4-1F85F02B8F59}"/>
    <cellStyle name="Normal_Informe 05-2007 ( A )" xfId="151" xr:uid="{00000000-0005-0000-0000-00006F010000}"/>
    <cellStyle name="Normal_Peaje Principal y Secundario ITE 06-2007 VO" xfId="503" xr:uid="{EAFC5DBB-CDFD-471E-BCD1-58E7939523A2}"/>
    <cellStyle name="Normal_Peaje Principal y Secundario ITE 06-2007 VO 2" xfId="511" xr:uid="{B07DDD76-0BE6-4921-8E82-9BC60D2FAF01}"/>
    <cellStyle name="Notas" xfId="152" builtinId="10" customBuiltin="1"/>
    <cellStyle name="Notas 2" xfId="153" xr:uid="{00000000-0005-0000-0000-000073010000}"/>
    <cellStyle name="Note" xfId="154" xr:uid="{00000000-0005-0000-0000-000074010000}"/>
    <cellStyle name="Note 2" xfId="237" xr:uid="{00000000-0005-0000-0000-000075010000}"/>
    <cellStyle name="Output" xfId="155" xr:uid="{00000000-0005-0000-0000-000076010000}"/>
    <cellStyle name="Percent" xfId="156" xr:uid="{00000000-0005-0000-0000-000077010000}"/>
    <cellStyle name="Percent 2" xfId="157" xr:uid="{00000000-0005-0000-0000-000078010000}"/>
    <cellStyle name="Percent_RE03" xfId="158" xr:uid="{00000000-0005-0000-0000-000079010000}"/>
    <cellStyle name="Percentual" xfId="159" xr:uid="{00000000-0005-0000-0000-00007A010000}"/>
    <cellStyle name="Ponto" xfId="160" xr:uid="{00000000-0005-0000-0000-00007B010000}"/>
    <cellStyle name="Porcentual 2" xfId="161" xr:uid="{00000000-0005-0000-0000-00007C010000}"/>
    <cellStyle name="Porcentual 2 2" xfId="162" xr:uid="{00000000-0005-0000-0000-00007D010000}"/>
    <cellStyle name="Porcentual 2 2 2" xfId="238" xr:uid="{00000000-0005-0000-0000-00007E010000}"/>
    <cellStyle name="Porcentual 2 3" xfId="163" xr:uid="{00000000-0005-0000-0000-00007F010000}"/>
    <cellStyle name="Porcentual 2 3 2" xfId="239" xr:uid="{00000000-0005-0000-0000-000080010000}"/>
    <cellStyle name="Porcentual 2 4" xfId="164" xr:uid="{00000000-0005-0000-0000-000081010000}"/>
    <cellStyle name="Porcentual 2 4 2" xfId="240" xr:uid="{00000000-0005-0000-0000-000082010000}"/>
    <cellStyle name="Porcentual 2 5" xfId="241" xr:uid="{00000000-0005-0000-0000-000083010000}"/>
    <cellStyle name="Porcentual 3" xfId="165" xr:uid="{00000000-0005-0000-0000-000084010000}"/>
    <cellStyle name="Porcentual 3 2" xfId="242" xr:uid="{00000000-0005-0000-0000-000085010000}"/>
    <cellStyle name="Salida" xfId="166" builtinId="21" customBuiltin="1"/>
    <cellStyle name="Salida 2" xfId="167" xr:uid="{00000000-0005-0000-0000-000087010000}"/>
    <cellStyle name="Separador de milhares_Comercializacao" xfId="168" xr:uid="{00000000-0005-0000-0000-000088010000}"/>
    <cellStyle name="Texto de advertencia" xfId="169" builtinId="11" customBuiltin="1"/>
    <cellStyle name="Texto de advertencia 2" xfId="170" xr:uid="{00000000-0005-0000-0000-00008A010000}"/>
    <cellStyle name="Texto explicativo" xfId="171" builtinId="53" customBuiltin="1"/>
    <cellStyle name="Texto explicativo 2" xfId="172" xr:uid="{00000000-0005-0000-0000-00008C010000}"/>
    <cellStyle name="Title" xfId="173" xr:uid="{00000000-0005-0000-0000-00008D010000}"/>
    <cellStyle name="Título" xfId="174" builtinId="15" customBuiltin="1"/>
    <cellStyle name="Título 1 2" xfId="176" xr:uid="{00000000-0005-0000-0000-00008F010000}"/>
    <cellStyle name="Título 2" xfId="177" builtinId="17" customBuiltin="1"/>
    <cellStyle name="Título 2 2" xfId="178" xr:uid="{00000000-0005-0000-0000-000091010000}"/>
    <cellStyle name="Título 3" xfId="179" builtinId="18" customBuiltin="1"/>
    <cellStyle name="Título 3 2" xfId="180" xr:uid="{00000000-0005-0000-0000-000093010000}"/>
    <cellStyle name="Título 4" xfId="181" xr:uid="{00000000-0005-0000-0000-000094010000}"/>
    <cellStyle name="Titulo1" xfId="182" xr:uid="{00000000-0005-0000-0000-000095010000}"/>
    <cellStyle name="Titulo2" xfId="183" xr:uid="{00000000-0005-0000-0000-000096010000}"/>
    <cellStyle name="Total" xfId="184" builtinId="25" customBuiltin="1"/>
    <cellStyle name="Total 2" xfId="185" xr:uid="{00000000-0005-0000-0000-000098010000}"/>
    <cellStyle name="Warning Text" xfId="186" xr:uid="{00000000-0005-0000-0000-000099010000}"/>
  </cellStyles>
  <dxfs count="34">
    <dxf>
      <fill>
        <patternFill>
          <bgColor indexed="10"/>
        </patternFill>
      </fill>
    </dxf>
    <dxf>
      <fill>
        <patternFill>
          <bgColor indexed="50"/>
        </patternFill>
      </fill>
    </dxf>
    <dxf>
      <fill>
        <patternFill>
          <bgColor indexed="10"/>
        </patternFill>
      </fill>
    </dxf>
    <dxf>
      <fill>
        <patternFill>
          <bgColor indexed="50"/>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0</xdr:row>
      <xdr:rowOff>85725</xdr:rowOff>
    </xdr:from>
    <xdr:to>
      <xdr:col>4</xdr:col>
      <xdr:colOff>619125</xdr:colOff>
      <xdr:row>15</xdr:row>
      <xdr:rowOff>457200</xdr:rowOff>
    </xdr:to>
    <xdr:pic>
      <xdr:nvPicPr>
        <xdr:cNvPr id="124097" name="2 Imagen">
          <a:extLst>
            <a:ext uri="{FF2B5EF4-FFF2-40B4-BE49-F238E27FC236}">
              <a16:creationId xmlns:a16="http://schemas.microsoft.com/office/drawing/2014/main" id="{00000000-0008-0000-0000-0000C1E4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0300" y="85725"/>
          <a:ext cx="2047875" cy="23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ratula"/>
  <dimension ref="A1:H33"/>
  <sheetViews>
    <sheetView tabSelected="1" zoomScale="75" zoomScaleNormal="75" workbookViewId="0"/>
  </sheetViews>
  <sheetFormatPr baseColWidth="10" defaultColWidth="11.5703125" defaultRowHeight="12.75" x14ac:dyDescent="0.2"/>
  <cols>
    <col min="1" max="1" width="16.28515625" style="11" customWidth="1"/>
    <col min="2" max="2" width="18" style="11" customWidth="1"/>
    <col min="3" max="16384" width="11.5703125" style="11"/>
  </cols>
  <sheetData>
    <row r="1" spans="1:8" x14ac:dyDescent="0.2">
      <c r="A1" s="8"/>
      <c r="B1" s="9"/>
      <c r="C1" s="9"/>
      <c r="D1" s="9"/>
      <c r="E1" s="9"/>
      <c r="F1" s="9"/>
      <c r="G1" s="9"/>
      <c r="H1" s="10"/>
    </row>
    <row r="2" spans="1:8" x14ac:dyDescent="0.2">
      <c r="A2" s="9"/>
      <c r="B2" s="9"/>
      <c r="C2" s="9"/>
      <c r="D2" s="9"/>
      <c r="E2" s="9"/>
      <c r="F2" s="9"/>
      <c r="G2" s="9"/>
      <c r="H2" s="9"/>
    </row>
    <row r="3" spans="1:8" hidden="1" x14ac:dyDescent="0.2">
      <c r="A3" s="9"/>
      <c r="B3" s="9"/>
      <c r="C3" s="9"/>
      <c r="D3" s="9"/>
      <c r="E3" s="9"/>
      <c r="F3" s="9"/>
      <c r="G3" s="9"/>
      <c r="H3" s="9"/>
    </row>
    <row r="4" spans="1:8" hidden="1" x14ac:dyDescent="0.2">
      <c r="A4" s="9"/>
      <c r="B4" s="9"/>
      <c r="C4" s="9"/>
      <c r="D4" s="9"/>
      <c r="E4" s="9"/>
      <c r="F4" s="9"/>
      <c r="G4" s="9"/>
      <c r="H4" s="9"/>
    </row>
    <row r="5" spans="1:8" hidden="1" x14ac:dyDescent="0.2">
      <c r="A5" s="9"/>
      <c r="B5" s="9"/>
      <c r="C5" s="9"/>
      <c r="D5" s="9"/>
      <c r="E5" s="9"/>
      <c r="F5" s="9"/>
      <c r="G5" s="9"/>
      <c r="H5" s="9"/>
    </row>
    <row r="6" spans="1:8" hidden="1" x14ac:dyDescent="0.2">
      <c r="A6" s="9"/>
      <c r="B6" s="9"/>
      <c r="C6" s="9"/>
      <c r="D6" s="9"/>
      <c r="E6" s="9"/>
      <c r="F6" s="9"/>
      <c r="G6" s="9"/>
      <c r="H6" s="9"/>
    </row>
    <row r="7" spans="1:8" ht="15" hidden="1" x14ac:dyDescent="0.2">
      <c r="A7" s="12"/>
      <c r="B7" s="12"/>
      <c r="C7" s="12"/>
      <c r="D7" s="12"/>
      <c r="E7" s="12"/>
      <c r="F7" s="12"/>
      <c r="G7" s="12"/>
      <c r="H7" s="12"/>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3" spans="1:8" x14ac:dyDescent="0.2">
      <c r="A13" s="9"/>
      <c r="B13" s="9"/>
      <c r="C13" s="9"/>
      <c r="D13" s="9"/>
      <c r="E13" s="9"/>
      <c r="F13" s="9"/>
      <c r="G13" s="9"/>
      <c r="H13" s="9"/>
    </row>
    <row r="14" spans="1:8" ht="15" x14ac:dyDescent="0.2">
      <c r="A14" s="460"/>
      <c r="B14" s="460"/>
      <c r="C14" s="460"/>
      <c r="D14" s="460"/>
      <c r="E14" s="460"/>
      <c r="F14" s="460"/>
      <c r="G14" s="460"/>
      <c r="H14" s="460"/>
    </row>
    <row r="15" spans="1:8" ht="38.450000000000003" customHeight="1" x14ac:dyDescent="0.2">
      <c r="A15" s="9"/>
      <c r="B15" s="9"/>
      <c r="C15" s="9"/>
      <c r="D15" s="9"/>
      <c r="E15" s="9"/>
      <c r="F15" s="9"/>
      <c r="G15" s="9"/>
      <c r="H15" s="9"/>
    </row>
    <row r="16" spans="1:8" ht="38.450000000000003" customHeight="1" x14ac:dyDescent="0.2">
      <c r="A16" s="9"/>
      <c r="B16" s="9"/>
      <c r="C16" s="9"/>
      <c r="D16" s="9"/>
      <c r="E16" s="9"/>
      <c r="F16" s="9"/>
      <c r="G16" s="9"/>
      <c r="H16" s="9"/>
    </row>
    <row r="17" spans="1:8" ht="38.450000000000003" customHeight="1" x14ac:dyDescent="0.2">
      <c r="A17" s="465"/>
      <c r="B17" s="465"/>
      <c r="C17" s="465"/>
      <c r="D17" s="465"/>
      <c r="E17" s="465"/>
      <c r="F17" s="465"/>
      <c r="G17" s="465"/>
      <c r="H17" s="465"/>
    </row>
    <row r="18" spans="1:8" ht="28.5" customHeight="1" x14ac:dyDescent="0.35">
      <c r="A18" s="462" t="s">
        <v>1</v>
      </c>
      <c r="B18" s="462"/>
      <c r="C18" s="462"/>
      <c r="D18" s="462"/>
      <c r="E18" s="462"/>
      <c r="F18" s="462"/>
      <c r="G18" s="462"/>
      <c r="H18" s="462"/>
    </row>
    <row r="19" spans="1:8" ht="25.5" x14ac:dyDescent="0.35">
      <c r="A19" s="462" t="s">
        <v>169</v>
      </c>
      <c r="B19" s="462"/>
      <c r="C19" s="462"/>
      <c r="D19" s="462"/>
      <c r="E19" s="462"/>
      <c r="F19" s="462"/>
      <c r="G19" s="462"/>
      <c r="H19" s="462"/>
    </row>
    <row r="20" spans="1:8" ht="18" x14ac:dyDescent="0.25">
      <c r="A20" s="463"/>
      <c r="B20" s="463"/>
      <c r="C20" s="463"/>
      <c r="D20" s="463"/>
      <c r="E20" s="463"/>
      <c r="F20" s="463"/>
      <c r="G20" s="463"/>
      <c r="H20" s="463"/>
    </row>
    <row r="21" spans="1:8" ht="18" x14ac:dyDescent="0.25">
      <c r="A21" s="13"/>
      <c r="B21" s="13"/>
      <c r="C21" s="13"/>
      <c r="D21" s="13"/>
      <c r="E21" s="13"/>
      <c r="F21" s="13"/>
      <c r="G21" s="13"/>
      <c r="H21" s="13"/>
    </row>
    <row r="22" spans="1:8" ht="18" x14ac:dyDescent="0.25">
      <c r="A22" s="463" t="s">
        <v>170</v>
      </c>
      <c r="B22" s="463"/>
      <c r="C22" s="463"/>
      <c r="D22" s="463"/>
      <c r="E22" s="463"/>
      <c r="F22" s="463"/>
      <c r="G22" s="463"/>
      <c r="H22" s="463"/>
    </row>
    <row r="23" spans="1:8" ht="18" x14ac:dyDescent="0.25">
      <c r="A23" s="463" t="s">
        <v>171</v>
      </c>
      <c r="B23" s="463"/>
      <c r="C23" s="463"/>
      <c r="D23" s="463"/>
      <c r="E23" s="463"/>
      <c r="F23" s="463"/>
      <c r="G23" s="463"/>
      <c r="H23" s="463"/>
    </row>
    <row r="24" spans="1:8" ht="18" x14ac:dyDescent="0.25">
      <c r="A24" s="13"/>
      <c r="B24" s="13"/>
      <c r="C24" s="13"/>
      <c r="D24" s="13"/>
      <c r="E24" s="13"/>
      <c r="F24" s="13"/>
      <c r="G24" s="13"/>
      <c r="H24" s="13"/>
    </row>
    <row r="25" spans="1:8" ht="18" x14ac:dyDescent="0.25">
      <c r="A25" s="14"/>
      <c r="B25" s="13"/>
      <c r="C25" s="13"/>
      <c r="D25" s="13"/>
      <c r="E25" s="13"/>
      <c r="F25" s="13"/>
      <c r="G25" s="13"/>
      <c r="H25" s="13"/>
    </row>
    <row r="26" spans="1:8" x14ac:dyDescent="0.2">
      <c r="A26" s="15"/>
      <c r="B26" s="15"/>
      <c r="C26" s="15"/>
      <c r="D26" s="15"/>
      <c r="E26" s="15"/>
      <c r="F26" s="15"/>
      <c r="G26" s="15"/>
      <c r="H26" s="15"/>
    </row>
    <row r="27" spans="1:8" x14ac:dyDescent="0.2">
      <c r="A27" s="9"/>
      <c r="B27" s="9"/>
      <c r="C27" s="9"/>
      <c r="D27" s="9"/>
      <c r="E27" s="9"/>
      <c r="F27" s="9"/>
      <c r="G27" s="9"/>
      <c r="H27" s="9"/>
    </row>
    <row r="28" spans="1:8" x14ac:dyDescent="0.2">
      <c r="A28" s="9"/>
      <c r="B28" s="9"/>
      <c r="C28" s="9"/>
      <c r="D28" s="9"/>
      <c r="E28" s="9"/>
      <c r="F28" s="9"/>
      <c r="G28" s="9"/>
      <c r="H28" s="9"/>
    </row>
    <row r="29" spans="1:8" ht="74.099999999999994" customHeight="1" x14ac:dyDescent="0.2">
      <c r="A29" s="9"/>
      <c r="B29" s="9"/>
      <c r="C29" s="16"/>
      <c r="D29" s="17"/>
      <c r="E29" s="18"/>
      <c r="F29" s="9"/>
      <c r="G29" s="9"/>
      <c r="H29" s="9"/>
    </row>
    <row r="30" spans="1:8" x14ac:dyDescent="0.2">
      <c r="A30" s="9"/>
      <c r="B30" s="9"/>
      <c r="C30" s="19"/>
      <c r="D30" s="9"/>
      <c r="E30" s="9"/>
      <c r="F30" s="9"/>
      <c r="G30" s="9"/>
      <c r="H30" s="9"/>
    </row>
    <row r="31" spans="1:8" x14ac:dyDescent="0.2">
      <c r="A31" s="464"/>
      <c r="B31" s="464"/>
      <c r="C31" s="464"/>
      <c r="D31" s="464"/>
      <c r="E31" s="464"/>
      <c r="F31" s="464"/>
      <c r="G31" s="464"/>
      <c r="H31" s="464"/>
    </row>
    <row r="32" spans="1:8" x14ac:dyDescent="0.2">
      <c r="A32" s="461" t="s">
        <v>168</v>
      </c>
      <c r="B32" s="461"/>
      <c r="C32" s="461"/>
      <c r="D32" s="461"/>
      <c r="E32" s="461"/>
      <c r="F32" s="461"/>
      <c r="G32" s="461"/>
      <c r="H32" s="461"/>
    </row>
    <row r="33" spans="1:8" x14ac:dyDescent="0.2">
      <c r="A33" s="14"/>
      <c r="B33" s="14"/>
      <c r="C33" s="14"/>
      <c r="D33" s="14"/>
      <c r="E33" s="14"/>
      <c r="F33" s="14"/>
      <c r="G33" s="14"/>
      <c r="H33" s="14"/>
    </row>
  </sheetData>
  <mergeCells count="9">
    <mergeCell ref="A14:H14"/>
    <mergeCell ref="A32:H32"/>
    <mergeCell ref="A18:H18"/>
    <mergeCell ref="A19:H19"/>
    <mergeCell ref="A20:H20"/>
    <mergeCell ref="A22:H22"/>
    <mergeCell ref="A31:H31"/>
    <mergeCell ref="A17:H17"/>
    <mergeCell ref="A23:H23"/>
  </mergeCells>
  <phoneticPr fontId="214" type="noConversion"/>
  <printOptions horizontalCentered="1" verticalCentered="1"/>
  <pageMargins left="0.39370078740157483" right="0.39370078740157483" top="0.39370078740157483" bottom="0.39370078740157483" header="0" footer="0"/>
  <pageSetup paperSize="9" scale="90" orientation="portrait"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71BF0-B4A4-469C-9232-554B9694CE07}">
  <sheetPr>
    <tabColor indexed="47"/>
    <pageSetUpPr fitToPage="1"/>
  </sheetPr>
  <dimension ref="A1:I43"/>
  <sheetViews>
    <sheetView zoomScale="75" zoomScaleNormal="75" workbookViewId="0">
      <selection sqref="A1:I1"/>
    </sheetView>
  </sheetViews>
  <sheetFormatPr baseColWidth="10" defaultRowHeight="15" x14ac:dyDescent="0.25"/>
  <cols>
    <col min="1" max="1" width="4" style="270" customWidth="1"/>
    <col min="2" max="2" width="106.7109375" style="270" customWidth="1"/>
    <col min="3" max="8" width="20.7109375" style="270" customWidth="1"/>
    <col min="9" max="9" width="20.85546875" style="270" customWidth="1"/>
    <col min="10" max="10" width="11.85546875" style="270" bestFit="1" customWidth="1"/>
    <col min="11" max="11" width="11.42578125" style="270"/>
    <col min="12" max="12" width="11.85546875" style="270" bestFit="1" customWidth="1"/>
    <col min="13" max="256" width="11.42578125" style="270"/>
    <col min="257" max="257" width="4" style="270" customWidth="1"/>
    <col min="258" max="258" width="106.5703125" style="270" customWidth="1"/>
    <col min="259" max="264" width="20.7109375" style="270" customWidth="1"/>
    <col min="265" max="265" width="20.85546875" style="270" customWidth="1"/>
    <col min="266" max="266" width="11.85546875" style="270" bestFit="1" customWidth="1"/>
    <col min="267" max="267" width="11.42578125" style="270"/>
    <col min="268" max="268" width="11.85546875" style="270" bestFit="1" customWidth="1"/>
    <col min="269" max="512" width="11.42578125" style="270"/>
    <col min="513" max="513" width="4" style="270" customWidth="1"/>
    <col min="514" max="514" width="106.5703125" style="270" customWidth="1"/>
    <col min="515" max="520" width="20.7109375" style="270" customWidth="1"/>
    <col min="521" max="521" width="20.85546875" style="270" customWidth="1"/>
    <col min="522" max="522" width="11.85546875" style="270" bestFit="1" customWidth="1"/>
    <col min="523" max="523" width="11.42578125" style="270"/>
    <col min="524" max="524" width="11.85546875" style="270" bestFit="1" customWidth="1"/>
    <col min="525" max="768" width="11.42578125" style="270"/>
    <col min="769" max="769" width="4" style="270" customWidth="1"/>
    <col min="770" max="770" width="106.5703125" style="270" customWidth="1"/>
    <col min="771" max="776" width="20.7109375" style="270" customWidth="1"/>
    <col min="777" max="777" width="20.85546875" style="270" customWidth="1"/>
    <col min="778" max="778" width="11.85546875" style="270" bestFit="1" customWidth="1"/>
    <col min="779" max="779" width="11.42578125" style="270"/>
    <col min="780" max="780" width="11.85546875" style="270" bestFit="1" customWidth="1"/>
    <col min="781" max="1024" width="11.42578125" style="270"/>
    <col min="1025" max="1025" width="4" style="270" customWidth="1"/>
    <col min="1026" max="1026" width="106.5703125" style="270" customWidth="1"/>
    <col min="1027" max="1032" width="20.7109375" style="270" customWidth="1"/>
    <col min="1033" max="1033" width="20.85546875" style="270" customWidth="1"/>
    <col min="1034" max="1034" width="11.85546875" style="270" bestFit="1" customWidth="1"/>
    <col min="1035" max="1035" width="11.42578125" style="270"/>
    <col min="1036" max="1036" width="11.85546875" style="270" bestFit="1" customWidth="1"/>
    <col min="1037" max="1280" width="11.42578125" style="270"/>
    <col min="1281" max="1281" width="4" style="270" customWidth="1"/>
    <col min="1282" max="1282" width="106.5703125" style="270" customWidth="1"/>
    <col min="1283" max="1288" width="20.7109375" style="270" customWidth="1"/>
    <col min="1289" max="1289" width="20.85546875" style="270" customWidth="1"/>
    <col min="1290" max="1290" width="11.85546875" style="270" bestFit="1" customWidth="1"/>
    <col min="1291" max="1291" width="11.42578125" style="270"/>
    <col min="1292" max="1292" width="11.85546875" style="270" bestFit="1" customWidth="1"/>
    <col min="1293" max="1536" width="11.42578125" style="270"/>
    <col min="1537" max="1537" width="4" style="270" customWidth="1"/>
    <col min="1538" max="1538" width="106.5703125" style="270" customWidth="1"/>
    <col min="1539" max="1544" width="20.7109375" style="270" customWidth="1"/>
    <col min="1545" max="1545" width="20.85546875" style="270" customWidth="1"/>
    <col min="1546" max="1546" width="11.85546875" style="270" bestFit="1" customWidth="1"/>
    <col min="1547" max="1547" width="11.42578125" style="270"/>
    <col min="1548" max="1548" width="11.85546875" style="270" bestFit="1" customWidth="1"/>
    <col min="1549" max="1792" width="11.42578125" style="270"/>
    <col min="1793" max="1793" width="4" style="270" customWidth="1"/>
    <col min="1794" max="1794" width="106.5703125" style="270" customWidth="1"/>
    <col min="1795" max="1800" width="20.7109375" style="270" customWidth="1"/>
    <col min="1801" max="1801" width="20.85546875" style="270" customWidth="1"/>
    <col min="1802" max="1802" width="11.85546875" style="270" bestFit="1" customWidth="1"/>
    <col min="1803" max="1803" width="11.42578125" style="270"/>
    <col min="1804" max="1804" width="11.85546875" style="270" bestFit="1" customWidth="1"/>
    <col min="1805" max="2048" width="11.42578125" style="270"/>
    <col min="2049" max="2049" width="4" style="270" customWidth="1"/>
    <col min="2050" max="2050" width="106.5703125" style="270" customWidth="1"/>
    <col min="2051" max="2056" width="20.7109375" style="270" customWidth="1"/>
    <col min="2057" max="2057" width="20.85546875" style="270" customWidth="1"/>
    <col min="2058" max="2058" width="11.85546875" style="270" bestFit="1" customWidth="1"/>
    <col min="2059" max="2059" width="11.42578125" style="270"/>
    <col min="2060" max="2060" width="11.85546875" style="270" bestFit="1" customWidth="1"/>
    <col min="2061" max="2304" width="11.42578125" style="270"/>
    <col min="2305" max="2305" width="4" style="270" customWidth="1"/>
    <col min="2306" max="2306" width="106.5703125" style="270" customWidth="1"/>
    <col min="2307" max="2312" width="20.7109375" style="270" customWidth="1"/>
    <col min="2313" max="2313" width="20.85546875" style="270" customWidth="1"/>
    <col min="2314" max="2314" width="11.85546875" style="270" bestFit="1" customWidth="1"/>
    <col min="2315" max="2315" width="11.42578125" style="270"/>
    <col min="2316" max="2316" width="11.85546875" style="270" bestFit="1" customWidth="1"/>
    <col min="2317" max="2560" width="11.42578125" style="270"/>
    <col min="2561" max="2561" width="4" style="270" customWidth="1"/>
    <col min="2562" max="2562" width="106.5703125" style="270" customWidth="1"/>
    <col min="2563" max="2568" width="20.7109375" style="270" customWidth="1"/>
    <col min="2569" max="2569" width="20.85546875" style="270" customWidth="1"/>
    <col min="2570" max="2570" width="11.85546875" style="270" bestFit="1" customWidth="1"/>
    <col min="2571" max="2571" width="11.42578125" style="270"/>
    <col min="2572" max="2572" width="11.85546875" style="270" bestFit="1" customWidth="1"/>
    <col min="2573" max="2816" width="11.42578125" style="270"/>
    <col min="2817" max="2817" width="4" style="270" customWidth="1"/>
    <col min="2818" max="2818" width="106.5703125" style="270" customWidth="1"/>
    <col min="2819" max="2824" width="20.7109375" style="270" customWidth="1"/>
    <col min="2825" max="2825" width="20.85546875" style="270" customWidth="1"/>
    <col min="2826" max="2826" width="11.85546875" style="270" bestFit="1" customWidth="1"/>
    <col min="2827" max="2827" width="11.42578125" style="270"/>
    <col min="2828" max="2828" width="11.85546875" style="270" bestFit="1" customWidth="1"/>
    <col min="2829" max="3072" width="11.42578125" style="270"/>
    <col min="3073" max="3073" width="4" style="270" customWidth="1"/>
    <col min="3074" max="3074" width="106.5703125" style="270" customWidth="1"/>
    <col min="3075" max="3080" width="20.7109375" style="270" customWidth="1"/>
    <col min="3081" max="3081" width="20.85546875" style="270" customWidth="1"/>
    <col min="3082" max="3082" width="11.85546875" style="270" bestFit="1" customWidth="1"/>
    <col min="3083" max="3083" width="11.42578125" style="270"/>
    <col min="3084" max="3084" width="11.85546875" style="270" bestFit="1" customWidth="1"/>
    <col min="3085" max="3328" width="11.42578125" style="270"/>
    <col min="3329" max="3329" width="4" style="270" customWidth="1"/>
    <col min="3330" max="3330" width="106.5703125" style="270" customWidth="1"/>
    <col min="3331" max="3336" width="20.7109375" style="270" customWidth="1"/>
    <col min="3337" max="3337" width="20.85546875" style="270" customWidth="1"/>
    <col min="3338" max="3338" width="11.85546875" style="270" bestFit="1" customWidth="1"/>
    <col min="3339" max="3339" width="11.42578125" style="270"/>
    <col min="3340" max="3340" width="11.85546875" style="270" bestFit="1" customWidth="1"/>
    <col min="3341" max="3584" width="11.42578125" style="270"/>
    <col min="3585" max="3585" width="4" style="270" customWidth="1"/>
    <col min="3586" max="3586" width="106.5703125" style="270" customWidth="1"/>
    <col min="3587" max="3592" width="20.7109375" style="270" customWidth="1"/>
    <col min="3593" max="3593" width="20.85546875" style="270" customWidth="1"/>
    <col min="3594" max="3594" width="11.85546875" style="270" bestFit="1" customWidth="1"/>
    <col min="3595" max="3595" width="11.42578125" style="270"/>
    <col min="3596" max="3596" width="11.85546875" style="270" bestFit="1" customWidth="1"/>
    <col min="3597" max="3840" width="11.42578125" style="270"/>
    <col min="3841" max="3841" width="4" style="270" customWidth="1"/>
    <col min="3842" max="3842" width="106.5703125" style="270" customWidth="1"/>
    <col min="3843" max="3848" width="20.7109375" style="270" customWidth="1"/>
    <col min="3849" max="3849" width="20.85546875" style="270" customWidth="1"/>
    <col min="3850" max="3850" width="11.85546875" style="270" bestFit="1" customWidth="1"/>
    <col min="3851" max="3851" width="11.42578125" style="270"/>
    <col min="3852" max="3852" width="11.85546875" style="270" bestFit="1" customWidth="1"/>
    <col min="3853" max="4096" width="11.42578125" style="270"/>
    <col min="4097" max="4097" width="4" style="270" customWidth="1"/>
    <col min="4098" max="4098" width="106.5703125" style="270" customWidth="1"/>
    <col min="4099" max="4104" width="20.7109375" style="270" customWidth="1"/>
    <col min="4105" max="4105" width="20.85546875" style="270" customWidth="1"/>
    <col min="4106" max="4106" width="11.85546875" style="270" bestFit="1" customWidth="1"/>
    <col min="4107" max="4107" width="11.42578125" style="270"/>
    <col min="4108" max="4108" width="11.85546875" style="270" bestFit="1" customWidth="1"/>
    <col min="4109" max="4352" width="11.42578125" style="270"/>
    <col min="4353" max="4353" width="4" style="270" customWidth="1"/>
    <col min="4354" max="4354" width="106.5703125" style="270" customWidth="1"/>
    <col min="4355" max="4360" width="20.7109375" style="270" customWidth="1"/>
    <col min="4361" max="4361" width="20.85546875" style="270" customWidth="1"/>
    <col min="4362" max="4362" width="11.85546875" style="270" bestFit="1" customWidth="1"/>
    <col min="4363" max="4363" width="11.42578125" style="270"/>
    <col min="4364" max="4364" width="11.85546875" style="270" bestFit="1" customWidth="1"/>
    <col min="4365" max="4608" width="11.42578125" style="270"/>
    <col min="4609" max="4609" width="4" style="270" customWidth="1"/>
    <col min="4610" max="4610" width="106.5703125" style="270" customWidth="1"/>
    <col min="4611" max="4616" width="20.7109375" style="270" customWidth="1"/>
    <col min="4617" max="4617" width="20.85546875" style="270" customWidth="1"/>
    <col min="4618" max="4618" width="11.85546875" style="270" bestFit="1" customWidth="1"/>
    <col min="4619" max="4619" width="11.42578125" style="270"/>
    <col min="4620" max="4620" width="11.85546875" style="270" bestFit="1" customWidth="1"/>
    <col min="4621" max="4864" width="11.42578125" style="270"/>
    <col min="4865" max="4865" width="4" style="270" customWidth="1"/>
    <col min="4866" max="4866" width="106.5703125" style="270" customWidth="1"/>
    <col min="4867" max="4872" width="20.7109375" style="270" customWidth="1"/>
    <col min="4873" max="4873" width="20.85546875" style="270" customWidth="1"/>
    <col min="4874" max="4874" width="11.85546875" style="270" bestFit="1" customWidth="1"/>
    <col min="4875" max="4875" width="11.42578125" style="270"/>
    <col min="4876" max="4876" width="11.85546875" style="270" bestFit="1" customWidth="1"/>
    <col min="4877" max="5120" width="11.42578125" style="270"/>
    <col min="5121" max="5121" width="4" style="270" customWidth="1"/>
    <col min="5122" max="5122" width="106.5703125" style="270" customWidth="1"/>
    <col min="5123" max="5128" width="20.7109375" style="270" customWidth="1"/>
    <col min="5129" max="5129" width="20.85546875" style="270" customWidth="1"/>
    <col min="5130" max="5130" width="11.85546875" style="270" bestFit="1" customWidth="1"/>
    <col min="5131" max="5131" width="11.42578125" style="270"/>
    <col min="5132" max="5132" width="11.85546875" style="270" bestFit="1" customWidth="1"/>
    <col min="5133" max="5376" width="11.42578125" style="270"/>
    <col min="5377" max="5377" width="4" style="270" customWidth="1"/>
    <col min="5378" max="5378" width="106.5703125" style="270" customWidth="1"/>
    <col min="5379" max="5384" width="20.7109375" style="270" customWidth="1"/>
    <col min="5385" max="5385" width="20.85546875" style="270" customWidth="1"/>
    <col min="5386" max="5386" width="11.85546875" style="270" bestFit="1" customWidth="1"/>
    <col min="5387" max="5387" width="11.42578125" style="270"/>
    <col min="5388" max="5388" width="11.85546875" style="270" bestFit="1" customWidth="1"/>
    <col min="5389" max="5632" width="11.42578125" style="270"/>
    <col min="5633" max="5633" width="4" style="270" customWidth="1"/>
    <col min="5634" max="5634" width="106.5703125" style="270" customWidth="1"/>
    <col min="5635" max="5640" width="20.7109375" style="270" customWidth="1"/>
    <col min="5641" max="5641" width="20.85546875" style="270" customWidth="1"/>
    <col min="5642" max="5642" width="11.85546875" style="270" bestFit="1" customWidth="1"/>
    <col min="5643" max="5643" width="11.42578125" style="270"/>
    <col min="5644" max="5644" width="11.85546875" style="270" bestFit="1" customWidth="1"/>
    <col min="5645" max="5888" width="11.42578125" style="270"/>
    <col min="5889" max="5889" width="4" style="270" customWidth="1"/>
    <col min="5890" max="5890" width="106.5703125" style="270" customWidth="1"/>
    <col min="5891" max="5896" width="20.7109375" style="270" customWidth="1"/>
    <col min="5897" max="5897" width="20.85546875" style="270" customWidth="1"/>
    <col min="5898" max="5898" width="11.85546875" style="270" bestFit="1" customWidth="1"/>
    <col min="5899" max="5899" width="11.42578125" style="270"/>
    <col min="5900" max="5900" width="11.85546875" style="270" bestFit="1" customWidth="1"/>
    <col min="5901" max="6144" width="11.42578125" style="270"/>
    <col min="6145" max="6145" width="4" style="270" customWidth="1"/>
    <col min="6146" max="6146" width="106.5703125" style="270" customWidth="1"/>
    <col min="6147" max="6152" width="20.7109375" style="270" customWidth="1"/>
    <col min="6153" max="6153" width="20.85546875" style="270" customWidth="1"/>
    <col min="6154" max="6154" width="11.85546875" style="270" bestFit="1" customWidth="1"/>
    <col min="6155" max="6155" width="11.42578125" style="270"/>
    <col min="6156" max="6156" width="11.85546875" style="270" bestFit="1" customWidth="1"/>
    <col min="6157" max="6400" width="11.42578125" style="270"/>
    <col min="6401" max="6401" width="4" style="270" customWidth="1"/>
    <col min="6402" max="6402" width="106.5703125" style="270" customWidth="1"/>
    <col min="6403" max="6408" width="20.7109375" style="270" customWidth="1"/>
    <col min="6409" max="6409" width="20.85546875" style="270" customWidth="1"/>
    <col min="6410" max="6410" width="11.85546875" style="270" bestFit="1" customWidth="1"/>
    <col min="6411" max="6411" width="11.42578125" style="270"/>
    <col min="6412" max="6412" width="11.85546875" style="270" bestFit="1" customWidth="1"/>
    <col min="6413" max="6656" width="11.42578125" style="270"/>
    <col min="6657" max="6657" width="4" style="270" customWidth="1"/>
    <col min="6658" max="6658" width="106.5703125" style="270" customWidth="1"/>
    <col min="6659" max="6664" width="20.7109375" style="270" customWidth="1"/>
    <col min="6665" max="6665" width="20.85546875" style="270" customWidth="1"/>
    <col min="6666" max="6666" width="11.85546875" style="270" bestFit="1" customWidth="1"/>
    <col min="6667" max="6667" width="11.42578125" style="270"/>
    <col min="6668" max="6668" width="11.85546875" style="270" bestFit="1" customWidth="1"/>
    <col min="6669" max="6912" width="11.42578125" style="270"/>
    <col min="6913" max="6913" width="4" style="270" customWidth="1"/>
    <col min="6914" max="6914" width="106.5703125" style="270" customWidth="1"/>
    <col min="6915" max="6920" width="20.7109375" style="270" customWidth="1"/>
    <col min="6921" max="6921" width="20.85546875" style="270" customWidth="1"/>
    <col min="6922" max="6922" width="11.85546875" style="270" bestFit="1" customWidth="1"/>
    <col min="6923" max="6923" width="11.42578125" style="270"/>
    <col min="6924" max="6924" width="11.85546875" style="270" bestFit="1" customWidth="1"/>
    <col min="6925" max="7168" width="11.42578125" style="270"/>
    <col min="7169" max="7169" width="4" style="270" customWidth="1"/>
    <col min="7170" max="7170" width="106.5703125" style="270" customWidth="1"/>
    <col min="7171" max="7176" width="20.7109375" style="270" customWidth="1"/>
    <col min="7177" max="7177" width="20.85546875" style="270" customWidth="1"/>
    <col min="7178" max="7178" width="11.85546875" style="270" bestFit="1" customWidth="1"/>
    <col min="7179" max="7179" width="11.42578125" style="270"/>
    <col min="7180" max="7180" width="11.85546875" style="270" bestFit="1" customWidth="1"/>
    <col min="7181" max="7424" width="11.42578125" style="270"/>
    <col min="7425" max="7425" width="4" style="270" customWidth="1"/>
    <col min="7426" max="7426" width="106.5703125" style="270" customWidth="1"/>
    <col min="7427" max="7432" width="20.7109375" style="270" customWidth="1"/>
    <col min="7433" max="7433" width="20.85546875" style="270" customWidth="1"/>
    <col min="7434" max="7434" width="11.85546875" style="270" bestFit="1" customWidth="1"/>
    <col min="7435" max="7435" width="11.42578125" style="270"/>
    <col min="7436" max="7436" width="11.85546875" style="270" bestFit="1" customWidth="1"/>
    <col min="7437" max="7680" width="11.42578125" style="270"/>
    <col min="7681" max="7681" width="4" style="270" customWidth="1"/>
    <col min="7682" max="7682" width="106.5703125" style="270" customWidth="1"/>
    <col min="7683" max="7688" width="20.7109375" style="270" customWidth="1"/>
    <col min="7689" max="7689" width="20.85546875" style="270" customWidth="1"/>
    <col min="7690" max="7690" width="11.85546875" style="270" bestFit="1" customWidth="1"/>
    <col min="7691" max="7691" width="11.42578125" style="270"/>
    <col min="7692" max="7692" width="11.85546875" style="270" bestFit="1" customWidth="1"/>
    <col min="7693" max="7936" width="11.42578125" style="270"/>
    <col min="7937" max="7937" width="4" style="270" customWidth="1"/>
    <col min="7938" max="7938" width="106.5703125" style="270" customWidth="1"/>
    <col min="7939" max="7944" width="20.7109375" style="270" customWidth="1"/>
    <col min="7945" max="7945" width="20.85546875" style="270" customWidth="1"/>
    <col min="7946" max="7946" width="11.85546875" style="270" bestFit="1" customWidth="1"/>
    <col min="7947" max="7947" width="11.42578125" style="270"/>
    <col min="7948" max="7948" width="11.85546875" style="270" bestFit="1" customWidth="1"/>
    <col min="7949" max="8192" width="11.42578125" style="270"/>
    <col min="8193" max="8193" width="4" style="270" customWidth="1"/>
    <col min="8194" max="8194" width="106.5703125" style="270" customWidth="1"/>
    <col min="8195" max="8200" width="20.7109375" style="270" customWidth="1"/>
    <col min="8201" max="8201" width="20.85546875" style="270" customWidth="1"/>
    <col min="8202" max="8202" width="11.85546875" style="270" bestFit="1" customWidth="1"/>
    <col min="8203" max="8203" width="11.42578125" style="270"/>
    <col min="8204" max="8204" width="11.85546875" style="270" bestFit="1" customWidth="1"/>
    <col min="8205" max="8448" width="11.42578125" style="270"/>
    <col min="8449" max="8449" width="4" style="270" customWidth="1"/>
    <col min="8450" max="8450" width="106.5703125" style="270" customWidth="1"/>
    <col min="8451" max="8456" width="20.7109375" style="270" customWidth="1"/>
    <col min="8457" max="8457" width="20.85546875" style="270" customWidth="1"/>
    <col min="8458" max="8458" width="11.85546875" style="270" bestFit="1" customWidth="1"/>
    <col min="8459" max="8459" width="11.42578125" style="270"/>
    <col min="8460" max="8460" width="11.85546875" style="270" bestFit="1" customWidth="1"/>
    <col min="8461" max="8704" width="11.42578125" style="270"/>
    <col min="8705" max="8705" width="4" style="270" customWidth="1"/>
    <col min="8706" max="8706" width="106.5703125" style="270" customWidth="1"/>
    <col min="8707" max="8712" width="20.7109375" style="270" customWidth="1"/>
    <col min="8713" max="8713" width="20.85546875" style="270" customWidth="1"/>
    <col min="8714" max="8714" width="11.85546875" style="270" bestFit="1" customWidth="1"/>
    <col min="8715" max="8715" width="11.42578125" style="270"/>
    <col min="8716" max="8716" width="11.85546875" style="270" bestFit="1" customWidth="1"/>
    <col min="8717" max="8960" width="11.42578125" style="270"/>
    <col min="8961" max="8961" width="4" style="270" customWidth="1"/>
    <col min="8962" max="8962" width="106.5703125" style="270" customWidth="1"/>
    <col min="8963" max="8968" width="20.7109375" style="270" customWidth="1"/>
    <col min="8969" max="8969" width="20.85546875" style="270" customWidth="1"/>
    <col min="8970" max="8970" width="11.85546875" style="270" bestFit="1" customWidth="1"/>
    <col min="8971" max="8971" width="11.42578125" style="270"/>
    <col min="8972" max="8972" width="11.85546875" style="270" bestFit="1" customWidth="1"/>
    <col min="8973" max="9216" width="11.42578125" style="270"/>
    <col min="9217" max="9217" width="4" style="270" customWidth="1"/>
    <col min="9218" max="9218" width="106.5703125" style="270" customWidth="1"/>
    <col min="9219" max="9224" width="20.7109375" style="270" customWidth="1"/>
    <col min="9225" max="9225" width="20.85546875" style="270" customWidth="1"/>
    <col min="9226" max="9226" width="11.85546875" style="270" bestFit="1" customWidth="1"/>
    <col min="9227" max="9227" width="11.42578125" style="270"/>
    <col min="9228" max="9228" width="11.85546875" style="270" bestFit="1" customWidth="1"/>
    <col min="9229" max="9472" width="11.42578125" style="270"/>
    <col min="9473" max="9473" width="4" style="270" customWidth="1"/>
    <col min="9474" max="9474" width="106.5703125" style="270" customWidth="1"/>
    <col min="9475" max="9480" width="20.7109375" style="270" customWidth="1"/>
    <col min="9481" max="9481" width="20.85546875" style="270" customWidth="1"/>
    <col min="9482" max="9482" width="11.85546875" style="270" bestFit="1" customWidth="1"/>
    <col min="9483" max="9483" width="11.42578125" style="270"/>
    <col min="9484" max="9484" width="11.85546875" style="270" bestFit="1" customWidth="1"/>
    <col min="9485" max="9728" width="11.42578125" style="270"/>
    <col min="9729" max="9729" width="4" style="270" customWidth="1"/>
    <col min="9730" max="9730" width="106.5703125" style="270" customWidth="1"/>
    <col min="9731" max="9736" width="20.7109375" style="270" customWidth="1"/>
    <col min="9737" max="9737" width="20.85546875" style="270" customWidth="1"/>
    <col min="9738" max="9738" width="11.85546875" style="270" bestFit="1" customWidth="1"/>
    <col min="9739" max="9739" width="11.42578125" style="270"/>
    <col min="9740" max="9740" width="11.85546875" style="270" bestFit="1" customWidth="1"/>
    <col min="9741" max="9984" width="11.42578125" style="270"/>
    <col min="9985" max="9985" width="4" style="270" customWidth="1"/>
    <col min="9986" max="9986" width="106.5703125" style="270" customWidth="1"/>
    <col min="9987" max="9992" width="20.7109375" style="270" customWidth="1"/>
    <col min="9993" max="9993" width="20.85546875" style="270" customWidth="1"/>
    <col min="9994" max="9994" width="11.85546875" style="270" bestFit="1" customWidth="1"/>
    <col min="9995" max="9995" width="11.42578125" style="270"/>
    <col min="9996" max="9996" width="11.85546875" style="270" bestFit="1" customWidth="1"/>
    <col min="9997" max="10240" width="11.42578125" style="270"/>
    <col min="10241" max="10241" width="4" style="270" customWidth="1"/>
    <col min="10242" max="10242" width="106.5703125" style="270" customWidth="1"/>
    <col min="10243" max="10248" width="20.7109375" style="270" customWidth="1"/>
    <col min="10249" max="10249" width="20.85546875" style="270" customWidth="1"/>
    <col min="10250" max="10250" width="11.85546875" style="270" bestFit="1" customWidth="1"/>
    <col min="10251" max="10251" width="11.42578125" style="270"/>
    <col min="10252" max="10252" width="11.85546875" style="270" bestFit="1" customWidth="1"/>
    <col min="10253" max="10496" width="11.42578125" style="270"/>
    <col min="10497" max="10497" width="4" style="270" customWidth="1"/>
    <col min="10498" max="10498" width="106.5703125" style="270" customWidth="1"/>
    <col min="10499" max="10504" width="20.7109375" style="270" customWidth="1"/>
    <col min="10505" max="10505" width="20.85546875" style="270" customWidth="1"/>
    <col min="10506" max="10506" width="11.85546875" style="270" bestFit="1" customWidth="1"/>
    <col min="10507" max="10507" width="11.42578125" style="270"/>
    <col min="10508" max="10508" width="11.85546875" style="270" bestFit="1" customWidth="1"/>
    <col min="10509" max="10752" width="11.42578125" style="270"/>
    <col min="10753" max="10753" width="4" style="270" customWidth="1"/>
    <col min="10754" max="10754" width="106.5703125" style="270" customWidth="1"/>
    <col min="10755" max="10760" width="20.7109375" style="270" customWidth="1"/>
    <col min="10761" max="10761" width="20.85546875" style="270" customWidth="1"/>
    <col min="10762" max="10762" width="11.85546875" style="270" bestFit="1" customWidth="1"/>
    <col min="10763" max="10763" width="11.42578125" style="270"/>
    <col min="10764" max="10764" width="11.85546875" style="270" bestFit="1" customWidth="1"/>
    <col min="10765" max="11008" width="11.42578125" style="270"/>
    <col min="11009" max="11009" width="4" style="270" customWidth="1"/>
    <col min="11010" max="11010" width="106.5703125" style="270" customWidth="1"/>
    <col min="11011" max="11016" width="20.7109375" style="270" customWidth="1"/>
    <col min="11017" max="11017" width="20.85546875" style="270" customWidth="1"/>
    <col min="11018" max="11018" width="11.85546875" style="270" bestFit="1" customWidth="1"/>
    <col min="11019" max="11019" width="11.42578125" style="270"/>
    <col min="11020" max="11020" width="11.85546875" style="270" bestFit="1" customWidth="1"/>
    <col min="11021" max="11264" width="11.42578125" style="270"/>
    <col min="11265" max="11265" width="4" style="270" customWidth="1"/>
    <col min="11266" max="11266" width="106.5703125" style="270" customWidth="1"/>
    <col min="11267" max="11272" width="20.7109375" style="270" customWidth="1"/>
    <col min="11273" max="11273" width="20.85546875" style="270" customWidth="1"/>
    <col min="11274" max="11274" width="11.85546875" style="270" bestFit="1" customWidth="1"/>
    <col min="11275" max="11275" width="11.42578125" style="270"/>
    <col min="11276" max="11276" width="11.85546875" style="270" bestFit="1" customWidth="1"/>
    <col min="11277" max="11520" width="11.42578125" style="270"/>
    <col min="11521" max="11521" width="4" style="270" customWidth="1"/>
    <col min="11522" max="11522" width="106.5703125" style="270" customWidth="1"/>
    <col min="11523" max="11528" width="20.7109375" style="270" customWidth="1"/>
    <col min="11529" max="11529" width="20.85546875" style="270" customWidth="1"/>
    <col min="11530" max="11530" width="11.85546875" style="270" bestFit="1" customWidth="1"/>
    <col min="11531" max="11531" width="11.42578125" style="270"/>
    <col min="11532" max="11532" width="11.85546875" style="270" bestFit="1" customWidth="1"/>
    <col min="11533" max="11776" width="11.42578125" style="270"/>
    <col min="11777" max="11777" width="4" style="270" customWidth="1"/>
    <col min="11778" max="11778" width="106.5703125" style="270" customWidth="1"/>
    <col min="11779" max="11784" width="20.7109375" style="270" customWidth="1"/>
    <col min="11785" max="11785" width="20.85546875" style="270" customWidth="1"/>
    <col min="11786" max="11786" width="11.85546875" style="270" bestFit="1" customWidth="1"/>
    <col min="11787" max="11787" width="11.42578125" style="270"/>
    <col min="11788" max="11788" width="11.85546875" style="270" bestFit="1" customWidth="1"/>
    <col min="11789" max="12032" width="11.42578125" style="270"/>
    <col min="12033" max="12033" width="4" style="270" customWidth="1"/>
    <col min="12034" max="12034" width="106.5703125" style="270" customWidth="1"/>
    <col min="12035" max="12040" width="20.7109375" style="270" customWidth="1"/>
    <col min="12041" max="12041" width="20.85546875" style="270" customWidth="1"/>
    <col min="12042" max="12042" width="11.85546875" style="270" bestFit="1" customWidth="1"/>
    <col min="12043" max="12043" width="11.42578125" style="270"/>
    <col min="12044" max="12044" width="11.85546875" style="270" bestFit="1" customWidth="1"/>
    <col min="12045" max="12288" width="11.42578125" style="270"/>
    <col min="12289" max="12289" width="4" style="270" customWidth="1"/>
    <col min="12290" max="12290" width="106.5703125" style="270" customWidth="1"/>
    <col min="12291" max="12296" width="20.7109375" style="270" customWidth="1"/>
    <col min="12297" max="12297" width="20.85546875" style="270" customWidth="1"/>
    <col min="12298" max="12298" width="11.85546875" style="270" bestFit="1" customWidth="1"/>
    <col min="12299" max="12299" width="11.42578125" style="270"/>
    <col min="12300" max="12300" width="11.85546875" style="270" bestFit="1" customWidth="1"/>
    <col min="12301" max="12544" width="11.42578125" style="270"/>
    <col min="12545" max="12545" width="4" style="270" customWidth="1"/>
    <col min="12546" max="12546" width="106.5703125" style="270" customWidth="1"/>
    <col min="12547" max="12552" width="20.7109375" style="270" customWidth="1"/>
    <col min="12553" max="12553" width="20.85546875" style="270" customWidth="1"/>
    <col min="12554" max="12554" width="11.85546875" style="270" bestFit="1" customWidth="1"/>
    <col min="12555" max="12555" width="11.42578125" style="270"/>
    <col min="12556" max="12556" width="11.85546875" style="270" bestFit="1" customWidth="1"/>
    <col min="12557" max="12800" width="11.42578125" style="270"/>
    <col min="12801" max="12801" width="4" style="270" customWidth="1"/>
    <col min="12802" max="12802" width="106.5703125" style="270" customWidth="1"/>
    <col min="12803" max="12808" width="20.7109375" style="270" customWidth="1"/>
    <col min="12809" max="12809" width="20.85546875" style="270" customWidth="1"/>
    <col min="12810" max="12810" width="11.85546875" style="270" bestFit="1" customWidth="1"/>
    <col min="12811" max="12811" width="11.42578125" style="270"/>
    <col min="12812" max="12812" width="11.85546875" style="270" bestFit="1" customWidth="1"/>
    <col min="12813" max="13056" width="11.42578125" style="270"/>
    <col min="13057" max="13057" width="4" style="270" customWidth="1"/>
    <col min="13058" max="13058" width="106.5703125" style="270" customWidth="1"/>
    <col min="13059" max="13064" width="20.7109375" style="270" customWidth="1"/>
    <col min="13065" max="13065" width="20.85546875" style="270" customWidth="1"/>
    <col min="13066" max="13066" width="11.85546875" style="270" bestFit="1" customWidth="1"/>
    <col min="13067" max="13067" width="11.42578125" style="270"/>
    <col min="13068" max="13068" width="11.85546875" style="270" bestFit="1" customWidth="1"/>
    <col min="13069" max="13312" width="11.42578125" style="270"/>
    <col min="13313" max="13313" width="4" style="270" customWidth="1"/>
    <col min="13314" max="13314" width="106.5703125" style="270" customWidth="1"/>
    <col min="13315" max="13320" width="20.7109375" style="270" customWidth="1"/>
    <col min="13321" max="13321" width="20.85546875" style="270" customWidth="1"/>
    <col min="13322" max="13322" width="11.85546875" style="270" bestFit="1" customWidth="1"/>
    <col min="13323" max="13323" width="11.42578125" style="270"/>
    <col min="13324" max="13324" width="11.85546875" style="270" bestFit="1" customWidth="1"/>
    <col min="13325" max="13568" width="11.42578125" style="270"/>
    <col min="13569" max="13569" width="4" style="270" customWidth="1"/>
    <col min="13570" max="13570" width="106.5703125" style="270" customWidth="1"/>
    <col min="13571" max="13576" width="20.7109375" style="270" customWidth="1"/>
    <col min="13577" max="13577" width="20.85546875" style="270" customWidth="1"/>
    <col min="13578" max="13578" width="11.85546875" style="270" bestFit="1" customWidth="1"/>
    <col min="13579" max="13579" width="11.42578125" style="270"/>
    <col min="13580" max="13580" width="11.85546875" style="270" bestFit="1" customWidth="1"/>
    <col min="13581" max="13824" width="11.42578125" style="270"/>
    <col min="13825" max="13825" width="4" style="270" customWidth="1"/>
    <col min="13826" max="13826" width="106.5703125" style="270" customWidth="1"/>
    <col min="13827" max="13832" width="20.7109375" style="270" customWidth="1"/>
    <col min="13833" max="13833" width="20.85546875" style="270" customWidth="1"/>
    <col min="13834" max="13834" width="11.85546875" style="270" bestFit="1" customWidth="1"/>
    <col min="13835" max="13835" width="11.42578125" style="270"/>
    <col min="13836" max="13836" width="11.85546875" style="270" bestFit="1" customWidth="1"/>
    <col min="13837" max="14080" width="11.42578125" style="270"/>
    <col min="14081" max="14081" width="4" style="270" customWidth="1"/>
    <col min="14082" max="14082" width="106.5703125" style="270" customWidth="1"/>
    <col min="14083" max="14088" width="20.7109375" style="270" customWidth="1"/>
    <col min="14089" max="14089" width="20.85546875" style="270" customWidth="1"/>
    <col min="14090" max="14090" width="11.85546875" style="270" bestFit="1" customWidth="1"/>
    <col min="14091" max="14091" width="11.42578125" style="270"/>
    <col min="14092" max="14092" width="11.85546875" style="270" bestFit="1" customWidth="1"/>
    <col min="14093" max="14336" width="11.42578125" style="270"/>
    <col min="14337" max="14337" width="4" style="270" customWidth="1"/>
    <col min="14338" max="14338" width="106.5703125" style="270" customWidth="1"/>
    <col min="14339" max="14344" width="20.7109375" style="270" customWidth="1"/>
    <col min="14345" max="14345" width="20.85546875" style="270" customWidth="1"/>
    <col min="14346" max="14346" width="11.85546875" style="270" bestFit="1" customWidth="1"/>
    <col min="14347" max="14347" width="11.42578125" style="270"/>
    <col min="14348" max="14348" width="11.85546875" style="270" bestFit="1" customWidth="1"/>
    <col min="14349" max="14592" width="11.42578125" style="270"/>
    <col min="14593" max="14593" width="4" style="270" customWidth="1"/>
    <col min="14594" max="14594" width="106.5703125" style="270" customWidth="1"/>
    <col min="14595" max="14600" width="20.7109375" style="270" customWidth="1"/>
    <col min="14601" max="14601" width="20.85546875" style="270" customWidth="1"/>
    <col min="14602" max="14602" width="11.85546875" style="270" bestFit="1" customWidth="1"/>
    <col min="14603" max="14603" width="11.42578125" style="270"/>
    <col min="14604" max="14604" width="11.85546875" style="270" bestFit="1" customWidth="1"/>
    <col min="14605" max="14848" width="11.42578125" style="270"/>
    <col min="14849" max="14849" width="4" style="270" customWidth="1"/>
    <col min="14850" max="14850" width="106.5703125" style="270" customWidth="1"/>
    <col min="14851" max="14856" width="20.7109375" style="270" customWidth="1"/>
    <col min="14857" max="14857" width="20.85546875" style="270" customWidth="1"/>
    <col min="14858" max="14858" width="11.85546875" style="270" bestFit="1" customWidth="1"/>
    <col min="14859" max="14859" width="11.42578125" style="270"/>
    <col min="14860" max="14860" width="11.85546875" style="270" bestFit="1" customWidth="1"/>
    <col min="14861" max="15104" width="11.42578125" style="270"/>
    <col min="15105" max="15105" width="4" style="270" customWidth="1"/>
    <col min="15106" max="15106" width="106.5703125" style="270" customWidth="1"/>
    <col min="15107" max="15112" width="20.7109375" style="270" customWidth="1"/>
    <col min="15113" max="15113" width="20.85546875" style="270" customWidth="1"/>
    <col min="15114" max="15114" width="11.85546875" style="270" bestFit="1" customWidth="1"/>
    <col min="15115" max="15115" width="11.42578125" style="270"/>
    <col min="15116" max="15116" width="11.85546875" style="270" bestFit="1" customWidth="1"/>
    <col min="15117" max="15360" width="11.42578125" style="270"/>
    <col min="15361" max="15361" width="4" style="270" customWidth="1"/>
    <col min="15362" max="15362" width="106.5703125" style="270" customWidth="1"/>
    <col min="15363" max="15368" width="20.7109375" style="270" customWidth="1"/>
    <col min="15369" max="15369" width="20.85546875" style="270" customWidth="1"/>
    <col min="15370" max="15370" width="11.85546875" style="270" bestFit="1" customWidth="1"/>
    <col min="15371" max="15371" width="11.42578125" style="270"/>
    <col min="15372" max="15372" width="11.85546875" style="270" bestFit="1" customWidth="1"/>
    <col min="15373" max="15616" width="11.42578125" style="270"/>
    <col min="15617" max="15617" width="4" style="270" customWidth="1"/>
    <col min="15618" max="15618" width="106.5703125" style="270" customWidth="1"/>
    <col min="15619" max="15624" width="20.7109375" style="270" customWidth="1"/>
    <col min="15625" max="15625" width="20.85546875" style="270" customWidth="1"/>
    <col min="15626" max="15626" width="11.85546875" style="270" bestFit="1" customWidth="1"/>
    <col min="15627" max="15627" width="11.42578125" style="270"/>
    <col min="15628" max="15628" width="11.85546875" style="270" bestFit="1" customWidth="1"/>
    <col min="15629" max="15872" width="11.42578125" style="270"/>
    <col min="15873" max="15873" width="4" style="270" customWidth="1"/>
    <col min="15874" max="15874" width="106.5703125" style="270" customWidth="1"/>
    <col min="15875" max="15880" width="20.7109375" style="270" customWidth="1"/>
    <col min="15881" max="15881" width="20.85546875" style="270" customWidth="1"/>
    <col min="15882" max="15882" width="11.85546875" style="270" bestFit="1" customWidth="1"/>
    <col min="15883" max="15883" width="11.42578125" style="270"/>
    <col min="15884" max="15884" width="11.85546875" style="270" bestFit="1" customWidth="1"/>
    <col min="15885" max="16128" width="11.42578125" style="270"/>
    <col min="16129" max="16129" width="4" style="270" customWidth="1"/>
    <col min="16130" max="16130" width="106.5703125" style="270" customWidth="1"/>
    <col min="16131" max="16136" width="20.7109375" style="270" customWidth="1"/>
    <col min="16137" max="16137" width="20.85546875" style="270" customWidth="1"/>
    <col min="16138" max="16138" width="11.85546875" style="270" bestFit="1" customWidth="1"/>
    <col min="16139" max="16139" width="11.42578125" style="270"/>
    <col min="16140" max="16140" width="11.85546875" style="270" bestFit="1" customWidth="1"/>
    <col min="16141" max="16384" width="11.42578125" style="270"/>
  </cols>
  <sheetData>
    <row r="1" spans="1:9" ht="18" x14ac:dyDescent="0.25">
      <c r="A1" s="538" t="s">
        <v>172</v>
      </c>
      <c r="B1" s="539"/>
      <c r="C1" s="539"/>
      <c r="D1" s="539"/>
      <c r="E1" s="539"/>
      <c r="F1" s="539"/>
      <c r="G1" s="539"/>
      <c r="H1" s="539"/>
      <c r="I1" s="540"/>
    </row>
    <row r="2" spans="1:9" ht="18" x14ac:dyDescent="0.25">
      <c r="A2" s="541" t="s">
        <v>173</v>
      </c>
      <c r="B2" s="542"/>
      <c r="C2" s="542"/>
      <c r="D2" s="542"/>
      <c r="E2" s="542"/>
      <c r="F2" s="542"/>
      <c r="G2" s="542"/>
      <c r="H2" s="542"/>
      <c r="I2" s="543"/>
    </row>
    <row r="3" spans="1:9" ht="18" x14ac:dyDescent="0.25">
      <c r="A3" s="541" t="s">
        <v>174</v>
      </c>
      <c r="B3" s="542"/>
      <c r="C3" s="542"/>
      <c r="D3" s="542"/>
      <c r="E3" s="542"/>
      <c r="F3" s="542"/>
      <c r="G3" s="542"/>
      <c r="H3" s="542"/>
      <c r="I3" s="543"/>
    </row>
    <row r="4" spans="1:9" ht="18.75" thickBot="1" x14ac:dyDescent="0.3">
      <c r="A4" s="544" t="s">
        <v>181</v>
      </c>
      <c r="B4" s="545"/>
      <c r="C4" s="545"/>
      <c r="D4" s="545"/>
      <c r="E4" s="545"/>
      <c r="F4" s="545"/>
      <c r="G4" s="545"/>
      <c r="H4" s="545"/>
      <c r="I4" s="546"/>
    </row>
    <row r="5" spans="1:9" ht="15.75" thickBot="1" x14ac:dyDescent="0.3">
      <c r="A5" s="156"/>
      <c r="B5" s="156"/>
      <c r="C5" s="156"/>
      <c r="D5" s="156"/>
      <c r="E5" s="156"/>
      <c r="F5" s="156"/>
      <c r="G5" s="156"/>
      <c r="H5" s="156"/>
      <c r="I5" s="156"/>
    </row>
    <row r="6" spans="1:9" ht="60" customHeight="1" x14ac:dyDescent="0.25">
      <c r="A6" s="551" t="s">
        <v>16</v>
      </c>
      <c r="B6" s="568"/>
      <c r="C6" s="157" t="s">
        <v>144</v>
      </c>
      <c r="D6" s="225" t="s">
        <v>145</v>
      </c>
      <c r="E6" s="94" t="s">
        <v>146</v>
      </c>
      <c r="F6" s="97" t="s">
        <v>90</v>
      </c>
      <c r="G6" s="97" t="s">
        <v>17</v>
      </c>
      <c r="H6" s="157" t="s">
        <v>147</v>
      </c>
      <c r="I6" s="157" t="s">
        <v>148</v>
      </c>
    </row>
    <row r="7" spans="1:9" ht="15.75" thickBot="1" x14ac:dyDescent="0.3">
      <c r="A7" s="553"/>
      <c r="B7" s="569"/>
      <c r="C7" s="163" t="s">
        <v>26</v>
      </c>
      <c r="D7" s="226" t="s">
        <v>0</v>
      </c>
      <c r="E7" s="160" t="s">
        <v>0</v>
      </c>
      <c r="F7" s="227" t="s">
        <v>0</v>
      </c>
      <c r="G7" s="227" t="s">
        <v>0</v>
      </c>
      <c r="H7" s="163" t="s">
        <v>149</v>
      </c>
      <c r="I7" s="163" t="s">
        <v>150</v>
      </c>
    </row>
    <row r="8" spans="1:9" ht="15.75" thickBot="1" x14ac:dyDescent="0.3">
      <c r="A8" s="155"/>
      <c r="B8" s="155"/>
      <c r="C8" s="155"/>
      <c r="D8" s="155"/>
      <c r="E8" s="155"/>
      <c r="F8" s="155"/>
      <c r="G8" s="155"/>
      <c r="H8" s="155"/>
      <c r="I8" s="155"/>
    </row>
    <row r="9" spans="1:9" ht="18" customHeight="1" x14ac:dyDescent="0.25">
      <c r="A9" s="165">
        <v>1</v>
      </c>
      <c r="B9" s="228" t="s">
        <v>151</v>
      </c>
      <c r="C9" s="229">
        <v>0</v>
      </c>
      <c r="D9" s="230">
        <v>651843.56416666659</v>
      </c>
      <c r="E9" s="231">
        <v>0</v>
      </c>
      <c r="F9" s="455">
        <v>0</v>
      </c>
      <c r="G9" s="232">
        <v>651843.56416666659</v>
      </c>
      <c r="H9" s="233">
        <v>0</v>
      </c>
      <c r="I9" s="234" t="s">
        <v>182</v>
      </c>
    </row>
    <row r="10" spans="1:9" ht="18" customHeight="1" x14ac:dyDescent="0.25">
      <c r="A10" s="175">
        <v>2</v>
      </c>
      <c r="B10" s="235" t="s">
        <v>152</v>
      </c>
      <c r="C10" s="236">
        <v>0</v>
      </c>
      <c r="D10" s="237">
        <v>4250504.2416666662</v>
      </c>
      <c r="E10" s="238">
        <v>0</v>
      </c>
      <c r="F10" s="456">
        <v>0</v>
      </c>
      <c r="G10" s="239">
        <v>4250504.2416666662</v>
      </c>
      <c r="H10" s="240">
        <v>0</v>
      </c>
      <c r="I10" s="241" t="s">
        <v>182</v>
      </c>
    </row>
    <row r="11" spans="1:9" ht="18" customHeight="1" x14ac:dyDescent="0.25">
      <c r="A11" s="175">
        <v>3</v>
      </c>
      <c r="B11" s="235" t="s">
        <v>153</v>
      </c>
      <c r="C11" s="236">
        <v>0</v>
      </c>
      <c r="D11" s="237">
        <v>35723.04583333333</v>
      </c>
      <c r="E11" s="238">
        <v>0</v>
      </c>
      <c r="F11" s="456">
        <v>0</v>
      </c>
      <c r="G11" s="239">
        <v>35723.04583333333</v>
      </c>
      <c r="H11" s="240">
        <v>0</v>
      </c>
      <c r="I11" s="241" t="s">
        <v>182</v>
      </c>
    </row>
    <row r="12" spans="1:9" ht="18" customHeight="1" x14ac:dyDescent="0.25">
      <c r="A12" s="175">
        <v>4</v>
      </c>
      <c r="B12" s="235" t="s">
        <v>154</v>
      </c>
      <c r="C12" s="236">
        <v>0</v>
      </c>
      <c r="D12" s="237">
        <v>44506.154166666667</v>
      </c>
      <c r="E12" s="238">
        <v>0</v>
      </c>
      <c r="F12" s="456">
        <v>0</v>
      </c>
      <c r="G12" s="239">
        <v>44506.154166666667</v>
      </c>
      <c r="H12" s="240">
        <v>0</v>
      </c>
      <c r="I12" s="241" t="s">
        <v>182</v>
      </c>
    </row>
    <row r="13" spans="1:9" ht="18" customHeight="1" x14ac:dyDescent="0.25">
      <c r="A13" s="175">
        <v>5</v>
      </c>
      <c r="B13" s="235" t="s">
        <v>155</v>
      </c>
      <c r="C13" s="236">
        <v>0</v>
      </c>
      <c r="D13" s="237">
        <v>34348.549166666671</v>
      </c>
      <c r="E13" s="238">
        <v>0</v>
      </c>
      <c r="F13" s="456">
        <v>0</v>
      </c>
      <c r="G13" s="239">
        <v>34348.549166666671</v>
      </c>
      <c r="H13" s="240">
        <v>0</v>
      </c>
      <c r="I13" s="241" t="s">
        <v>182</v>
      </c>
    </row>
    <row r="14" spans="1:9" ht="18" customHeight="1" x14ac:dyDescent="0.25">
      <c r="A14" s="175">
        <v>6</v>
      </c>
      <c r="B14" s="235" t="s">
        <v>156</v>
      </c>
      <c r="C14" s="236">
        <v>0</v>
      </c>
      <c r="D14" s="237">
        <v>236387.85916666666</v>
      </c>
      <c r="E14" s="238">
        <v>0</v>
      </c>
      <c r="F14" s="456">
        <v>0</v>
      </c>
      <c r="G14" s="239">
        <v>236387.85916666666</v>
      </c>
      <c r="H14" s="240">
        <v>0</v>
      </c>
      <c r="I14" s="241" t="s">
        <v>182</v>
      </c>
    </row>
    <row r="15" spans="1:9" ht="18" customHeight="1" x14ac:dyDescent="0.25">
      <c r="A15" s="175">
        <v>7</v>
      </c>
      <c r="B15" s="235" t="s">
        <v>19</v>
      </c>
      <c r="C15" s="236">
        <v>0</v>
      </c>
      <c r="D15" s="237">
        <v>1473200.7625</v>
      </c>
      <c r="E15" s="238">
        <v>0</v>
      </c>
      <c r="F15" s="456">
        <v>0</v>
      </c>
      <c r="G15" s="239">
        <v>1473200.7625</v>
      </c>
      <c r="H15" s="240">
        <v>0</v>
      </c>
      <c r="I15" s="241" t="s">
        <v>182</v>
      </c>
    </row>
    <row r="16" spans="1:9" ht="18" customHeight="1" x14ac:dyDescent="0.25">
      <c r="A16" s="175">
        <v>8</v>
      </c>
      <c r="B16" s="235" t="s">
        <v>157</v>
      </c>
      <c r="C16" s="236">
        <v>0</v>
      </c>
      <c r="D16" s="237">
        <v>403352.89833333337</v>
      </c>
      <c r="E16" s="238">
        <v>0</v>
      </c>
      <c r="F16" s="456">
        <v>0</v>
      </c>
      <c r="G16" s="239">
        <v>403352.89833333337</v>
      </c>
      <c r="H16" s="240">
        <v>0</v>
      </c>
      <c r="I16" s="241" t="s">
        <v>182</v>
      </c>
    </row>
    <row r="17" spans="1:9" ht="18" customHeight="1" x14ac:dyDescent="0.25">
      <c r="A17" s="175">
        <v>9</v>
      </c>
      <c r="B17" s="235" t="s">
        <v>20</v>
      </c>
      <c r="C17" s="236">
        <v>0</v>
      </c>
      <c r="D17" s="237">
        <v>215236.30416666667</v>
      </c>
      <c r="E17" s="238">
        <v>0</v>
      </c>
      <c r="F17" s="457">
        <v>0</v>
      </c>
      <c r="G17" s="239">
        <v>215236.30416666667</v>
      </c>
      <c r="H17" s="240">
        <v>0</v>
      </c>
      <c r="I17" s="241" t="s">
        <v>182</v>
      </c>
    </row>
    <row r="18" spans="1:9" ht="18" customHeight="1" x14ac:dyDescent="0.25">
      <c r="A18" s="175">
        <v>10</v>
      </c>
      <c r="B18" s="235" t="s">
        <v>158</v>
      </c>
      <c r="C18" s="236">
        <v>0</v>
      </c>
      <c r="D18" s="237">
        <v>94194.465833333335</v>
      </c>
      <c r="E18" s="238">
        <v>0</v>
      </c>
      <c r="F18" s="456">
        <v>0</v>
      </c>
      <c r="G18" s="239">
        <v>94194.465833333335</v>
      </c>
      <c r="H18" s="240">
        <v>0</v>
      </c>
      <c r="I18" s="241" t="s">
        <v>182</v>
      </c>
    </row>
    <row r="19" spans="1:9" ht="18" customHeight="1" thickBot="1" x14ac:dyDescent="0.3">
      <c r="A19" s="184">
        <v>11</v>
      </c>
      <c r="B19" s="242" t="s">
        <v>159</v>
      </c>
      <c r="C19" s="243">
        <v>0</v>
      </c>
      <c r="D19" s="244">
        <v>314463.11083333328</v>
      </c>
      <c r="E19" s="245">
        <v>0</v>
      </c>
      <c r="F19" s="458">
        <v>146717.70277777777</v>
      </c>
      <c r="G19" s="246">
        <v>461180.81361111102</v>
      </c>
      <c r="H19" s="247">
        <v>0</v>
      </c>
      <c r="I19" s="248" t="s">
        <v>182</v>
      </c>
    </row>
    <row r="20" spans="1:9" ht="18" customHeight="1" thickBot="1" x14ac:dyDescent="0.3">
      <c r="A20" s="155"/>
      <c r="B20" s="155"/>
      <c r="C20" s="155"/>
      <c r="D20" s="249"/>
      <c r="E20" s="249"/>
      <c r="F20" s="249"/>
      <c r="G20" s="249"/>
      <c r="H20" s="155"/>
      <c r="I20" s="155"/>
    </row>
    <row r="21" spans="1:9" ht="15.75" thickBot="1" x14ac:dyDescent="0.3">
      <c r="A21" s="250"/>
      <c r="B21" s="251" t="s">
        <v>13</v>
      </c>
      <c r="C21" s="252">
        <v>1993356.2</v>
      </c>
      <c r="D21" s="151">
        <v>7753760.9558333326</v>
      </c>
      <c r="E21" s="253">
        <v>0</v>
      </c>
      <c r="F21" s="254">
        <v>146717.70277777777</v>
      </c>
      <c r="G21" s="254">
        <v>7900478.6586111104</v>
      </c>
      <c r="H21" s="255">
        <v>0.12966006704059102</v>
      </c>
      <c r="I21" s="155"/>
    </row>
    <row r="22" spans="1:9" s="454" customFormat="1" x14ac:dyDescent="0.25">
      <c r="A22" s="448"/>
      <c r="B22" s="449"/>
      <c r="C22" s="450"/>
      <c r="D22" s="451"/>
      <c r="E22" s="451"/>
      <c r="F22" s="451"/>
      <c r="G22" s="451"/>
      <c r="H22" s="452"/>
      <c r="I22" s="453"/>
    </row>
    <row r="23" spans="1:9" ht="15.75" thickBot="1" x14ac:dyDescent="0.3"/>
    <row r="24" spans="1:9" ht="18.75" thickBot="1" x14ac:dyDescent="0.3">
      <c r="A24" s="570" t="s">
        <v>183</v>
      </c>
      <c r="B24" s="571"/>
      <c r="C24" s="571"/>
      <c r="D24" s="571"/>
      <c r="E24" s="571"/>
      <c r="F24" s="571"/>
      <c r="G24" s="571"/>
      <c r="H24" s="571"/>
      <c r="I24" s="572"/>
    </row>
    <row r="25" spans="1:9" ht="15.75" thickBot="1" x14ac:dyDescent="0.3"/>
    <row r="26" spans="1:9" ht="60.75" customHeight="1" x14ac:dyDescent="0.25">
      <c r="A26" s="555" t="s">
        <v>16</v>
      </c>
      <c r="B26" s="556"/>
      <c r="C26" s="256" t="s">
        <v>160</v>
      </c>
      <c r="D26" s="257" t="s">
        <v>161</v>
      </c>
      <c r="E26" s="256" t="s">
        <v>162</v>
      </c>
      <c r="F26" s="258" t="s">
        <v>163</v>
      </c>
      <c r="G26" s="259" t="s">
        <v>164</v>
      </c>
      <c r="H26" s="260" t="s">
        <v>17</v>
      </c>
      <c r="I26" s="260" t="s">
        <v>165</v>
      </c>
    </row>
    <row r="27" spans="1:9" ht="15.75" thickBot="1" x14ac:dyDescent="0.3">
      <c r="A27" s="557"/>
      <c r="B27" s="558"/>
      <c r="C27" s="273" t="s">
        <v>26</v>
      </c>
      <c r="D27" s="323" t="s">
        <v>26</v>
      </c>
      <c r="E27" s="273" t="s">
        <v>0</v>
      </c>
      <c r="F27" s="275" t="s">
        <v>0</v>
      </c>
      <c r="G27" s="277" t="s">
        <v>0</v>
      </c>
      <c r="H27" s="324" t="s">
        <v>0</v>
      </c>
      <c r="I27" s="324" t="s">
        <v>149</v>
      </c>
    </row>
    <row r="28" spans="1:9" ht="17.25" customHeight="1" thickBot="1" x14ac:dyDescent="0.3"/>
    <row r="29" spans="1:9" ht="18" customHeight="1" x14ac:dyDescent="0.25">
      <c r="A29" s="444">
        <v>1</v>
      </c>
      <c r="B29" s="228" t="s">
        <v>152</v>
      </c>
      <c r="C29" s="325">
        <v>294054.79999999993</v>
      </c>
      <c r="D29" s="326">
        <v>1856259.618255985</v>
      </c>
      <c r="E29" s="327">
        <v>252056.42083333334</v>
      </c>
      <c r="F29" s="328">
        <v>1899844.2391666668</v>
      </c>
      <c r="G29" s="329">
        <v>0</v>
      </c>
      <c r="H29" s="330">
        <v>2151900.66</v>
      </c>
      <c r="I29" s="261">
        <v>3.3357922632624458E-2</v>
      </c>
    </row>
    <row r="30" spans="1:9" ht="18" customHeight="1" x14ac:dyDescent="0.25">
      <c r="A30" s="445">
        <v>2</v>
      </c>
      <c r="B30" s="235" t="s">
        <v>153</v>
      </c>
      <c r="C30" s="288">
        <v>164789</v>
      </c>
      <c r="D30" s="331">
        <v>3165</v>
      </c>
      <c r="E30" s="332">
        <v>0</v>
      </c>
      <c r="F30" s="333">
        <v>2373.1533333333332</v>
      </c>
      <c r="G30" s="334">
        <v>0</v>
      </c>
      <c r="H30" s="335">
        <v>2373.1533333333332</v>
      </c>
      <c r="I30" s="336">
        <v>3.933470639447572E-2</v>
      </c>
    </row>
    <row r="31" spans="1:9" ht="18" customHeight="1" x14ac:dyDescent="0.25">
      <c r="A31" s="445">
        <v>3</v>
      </c>
      <c r="B31" s="262" t="s">
        <v>154</v>
      </c>
      <c r="C31" s="288">
        <v>0</v>
      </c>
      <c r="D31" s="337">
        <v>39601.340856021801</v>
      </c>
      <c r="E31" s="338">
        <v>0</v>
      </c>
      <c r="F31" s="333">
        <v>164339.55139630381</v>
      </c>
      <c r="G31" s="339">
        <v>-777.48064506566152</v>
      </c>
      <c r="H31" s="340">
        <v>163562.07075123815</v>
      </c>
      <c r="I31" s="336">
        <v>0.1383282719254309</v>
      </c>
    </row>
    <row r="32" spans="1:9" ht="18" customHeight="1" x14ac:dyDescent="0.25">
      <c r="A32" s="446">
        <v>4</v>
      </c>
      <c r="B32" s="263" t="s">
        <v>166</v>
      </c>
      <c r="C32" s="288">
        <v>0</v>
      </c>
      <c r="D32" s="341">
        <v>0</v>
      </c>
      <c r="E32" s="338">
        <v>0</v>
      </c>
      <c r="F32" s="333">
        <v>0</v>
      </c>
      <c r="G32" s="339">
        <v>0</v>
      </c>
      <c r="H32" s="340">
        <v>0</v>
      </c>
      <c r="I32" s="336">
        <v>0</v>
      </c>
    </row>
    <row r="33" spans="1:9" ht="18" customHeight="1" x14ac:dyDescent="0.25">
      <c r="A33" s="446">
        <v>5</v>
      </c>
      <c r="B33" s="263" t="s">
        <v>157</v>
      </c>
      <c r="C33" s="288">
        <v>94000</v>
      </c>
      <c r="D33" s="341">
        <v>0</v>
      </c>
      <c r="E33" s="338">
        <v>0</v>
      </c>
      <c r="F33" s="333">
        <v>0</v>
      </c>
      <c r="G33" s="339">
        <v>0</v>
      </c>
      <c r="H33" s="340">
        <v>0</v>
      </c>
      <c r="I33" s="336">
        <v>0</v>
      </c>
    </row>
    <row r="34" spans="1:9" ht="18" customHeight="1" x14ac:dyDescent="0.25">
      <c r="A34" s="446">
        <v>6</v>
      </c>
      <c r="B34" s="263" t="s">
        <v>20</v>
      </c>
      <c r="C34" s="293">
        <v>69287</v>
      </c>
      <c r="D34" s="341">
        <v>0</v>
      </c>
      <c r="E34" s="342">
        <v>0</v>
      </c>
      <c r="F34" s="343">
        <v>0</v>
      </c>
      <c r="G34" s="339">
        <v>0</v>
      </c>
      <c r="H34" s="340">
        <v>0</v>
      </c>
      <c r="I34" s="344">
        <v>0</v>
      </c>
    </row>
    <row r="35" spans="1:9" ht="18" customHeight="1" x14ac:dyDescent="0.25">
      <c r="A35" s="446">
        <v>7</v>
      </c>
      <c r="B35" s="263" t="s">
        <v>167</v>
      </c>
      <c r="C35" s="293">
        <v>201776</v>
      </c>
      <c r="D35" s="341">
        <v>0</v>
      </c>
      <c r="E35" s="342">
        <v>0</v>
      </c>
      <c r="F35" s="343">
        <v>0</v>
      </c>
      <c r="G35" s="339">
        <v>0</v>
      </c>
      <c r="H35" s="340">
        <v>0</v>
      </c>
      <c r="I35" s="344">
        <v>0</v>
      </c>
    </row>
    <row r="36" spans="1:9" ht="17.25" customHeight="1" thickBot="1" x14ac:dyDescent="0.3">
      <c r="A36" s="447">
        <v>8</v>
      </c>
      <c r="B36" s="264" t="s">
        <v>159</v>
      </c>
      <c r="C36" s="301">
        <v>325884.40000000002</v>
      </c>
      <c r="D36" s="345">
        <v>995763.54646663019</v>
      </c>
      <c r="E36" s="346">
        <v>135639.91166666668</v>
      </c>
      <c r="F36" s="347">
        <v>2989297.4683333333</v>
      </c>
      <c r="G36" s="348">
        <v>0</v>
      </c>
      <c r="H36" s="349">
        <v>3124937.38</v>
      </c>
      <c r="I36" s="350">
        <v>7.8814165006507911E-2</v>
      </c>
    </row>
    <row r="37" spans="1:9" ht="18" customHeight="1" thickBot="1" x14ac:dyDescent="0.3"/>
    <row r="38" spans="1:9" ht="15.75" thickBot="1" x14ac:dyDescent="0.3">
      <c r="A38" s="304"/>
      <c r="B38" s="305" t="s">
        <v>13</v>
      </c>
      <c r="C38" s="351"/>
      <c r="D38" s="351"/>
      <c r="E38" s="265">
        <f>SUM(E29:E36)</f>
        <v>387696.33250000002</v>
      </c>
      <c r="F38" s="265">
        <f>SUM(F29:F36)</f>
        <v>5055854.4122296367</v>
      </c>
      <c r="G38" s="265">
        <f>SUM(G29:G36)</f>
        <v>-777.48064506566152</v>
      </c>
      <c r="H38" s="459">
        <f>SUM(H29:H36)</f>
        <v>5442773.264084572</v>
      </c>
      <c r="I38" s="284"/>
    </row>
    <row r="39" spans="1:9" x14ac:dyDescent="0.25">
      <c r="H39" s="284"/>
    </row>
    <row r="40" spans="1:9" x14ac:dyDescent="0.25">
      <c r="H40" s="284"/>
    </row>
    <row r="41" spans="1:9" x14ac:dyDescent="0.25">
      <c r="H41" s="284"/>
    </row>
    <row r="42" spans="1:9" x14ac:dyDescent="0.25">
      <c r="E42" s="308"/>
      <c r="F42" s="308"/>
      <c r="H42" s="284"/>
    </row>
    <row r="43" spans="1:9" x14ac:dyDescent="0.25">
      <c r="H43" s="284"/>
    </row>
  </sheetData>
  <mergeCells count="7">
    <mergeCell ref="A26:B27"/>
    <mergeCell ref="A1:I1"/>
    <mergeCell ref="A2:I2"/>
    <mergeCell ref="A3:I3"/>
    <mergeCell ref="A4:I4"/>
    <mergeCell ref="A6:B7"/>
    <mergeCell ref="A24:I24"/>
  </mergeCells>
  <printOptions horizontalCentered="1"/>
  <pageMargins left="0.39370078740157483" right="0.39370078740157483" top="0.39370078740157483" bottom="0.39370078740157483" header="0" footer="0"/>
  <pageSetup paperSize="9" scale="54" orientation="landscape" r:id="rId1"/>
  <headerFooter alignWithMargins="0">
    <oddFooter>&amp;L&amp;F&amp;R&amp;D
&amp;T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RE12">
    <tabColor theme="9" tint="0.39997558519241921"/>
    <pageSetUpPr fitToPage="1"/>
  </sheetPr>
  <dimension ref="A1:I15"/>
  <sheetViews>
    <sheetView zoomScale="75" workbookViewId="0">
      <selection sqref="A1:I1"/>
    </sheetView>
  </sheetViews>
  <sheetFormatPr baseColWidth="10" defaultColWidth="11.42578125" defaultRowHeight="12.75" x14ac:dyDescent="0.2"/>
  <cols>
    <col min="1" max="1" width="4" style="1" customWidth="1"/>
    <col min="2" max="2" width="96.7109375" style="1" customWidth="1"/>
    <col min="3" max="8" width="16.7109375" style="1" customWidth="1"/>
    <col min="9" max="9" width="18.28515625" style="1" customWidth="1"/>
    <col min="10" max="16384" width="11.42578125" style="1"/>
  </cols>
  <sheetData>
    <row r="1" spans="1:9" ht="18" x14ac:dyDescent="0.25">
      <c r="A1" s="538" t="s">
        <v>172</v>
      </c>
      <c r="B1" s="539"/>
      <c r="C1" s="539"/>
      <c r="D1" s="539"/>
      <c r="E1" s="539"/>
      <c r="F1" s="539"/>
      <c r="G1" s="539"/>
      <c r="H1" s="539"/>
      <c r="I1" s="540"/>
    </row>
    <row r="2" spans="1:9" ht="18" x14ac:dyDescent="0.25">
      <c r="A2" s="469" t="s">
        <v>173</v>
      </c>
      <c r="B2" s="573"/>
      <c r="C2" s="573"/>
      <c r="D2" s="573"/>
      <c r="E2" s="573"/>
      <c r="F2" s="573"/>
      <c r="G2" s="573"/>
      <c r="H2" s="573"/>
      <c r="I2" s="471"/>
    </row>
    <row r="3" spans="1:9" ht="18" x14ac:dyDescent="0.25">
      <c r="A3" s="469" t="s">
        <v>384</v>
      </c>
      <c r="B3" s="573"/>
      <c r="C3" s="573"/>
      <c r="D3" s="573"/>
      <c r="E3" s="573"/>
      <c r="F3" s="573"/>
      <c r="G3" s="573"/>
      <c r="H3" s="573"/>
      <c r="I3" s="471"/>
    </row>
    <row r="4" spans="1:9" ht="18.75" thickBot="1" x14ac:dyDescent="0.3">
      <c r="A4" s="472" t="s">
        <v>15</v>
      </c>
      <c r="B4" s="473"/>
      <c r="C4" s="473"/>
      <c r="D4" s="473"/>
      <c r="E4" s="473"/>
      <c r="F4" s="473"/>
      <c r="G4" s="473"/>
      <c r="H4" s="473"/>
      <c r="I4" s="474"/>
    </row>
    <row r="5" spans="1:9" ht="13.5" thickBot="1" x14ac:dyDescent="0.25">
      <c r="A5" s="2"/>
      <c r="B5" s="2"/>
    </row>
    <row r="6" spans="1:9" ht="18" customHeight="1" x14ac:dyDescent="0.2">
      <c r="A6" s="475" t="s">
        <v>3</v>
      </c>
      <c r="B6" s="476"/>
      <c r="C6" s="481" t="s">
        <v>4</v>
      </c>
      <c r="D6" s="482"/>
      <c r="E6" s="483"/>
      <c r="F6" s="484" t="s">
        <v>5</v>
      </c>
      <c r="G6" s="486" t="s">
        <v>6</v>
      </c>
      <c r="H6" s="483"/>
      <c r="I6" s="574" t="s">
        <v>7</v>
      </c>
    </row>
    <row r="7" spans="1:9" ht="45.75" customHeight="1" x14ac:dyDescent="0.2">
      <c r="A7" s="477"/>
      <c r="B7" s="478"/>
      <c r="C7" s="20" t="s">
        <v>8</v>
      </c>
      <c r="D7" s="21" t="s">
        <v>9</v>
      </c>
      <c r="E7" s="21" t="s">
        <v>10</v>
      </c>
      <c r="F7" s="485"/>
      <c r="G7" s="22" t="s">
        <v>11</v>
      </c>
      <c r="H7" s="22" t="s">
        <v>12</v>
      </c>
      <c r="I7" s="575"/>
    </row>
    <row r="8" spans="1:9" ht="18" customHeight="1" thickBot="1" x14ac:dyDescent="0.25">
      <c r="A8" s="479"/>
      <c r="B8" s="480"/>
      <c r="C8" s="24" t="s">
        <v>0</v>
      </c>
      <c r="D8" s="3" t="s">
        <v>0</v>
      </c>
      <c r="E8" s="3" t="s">
        <v>0</v>
      </c>
      <c r="F8" s="3" t="s">
        <v>0</v>
      </c>
      <c r="G8" s="3" t="s">
        <v>0</v>
      </c>
      <c r="H8" s="3" t="s">
        <v>0</v>
      </c>
      <c r="I8" s="4" t="s">
        <v>0</v>
      </c>
    </row>
    <row r="9" spans="1:9" ht="13.5" thickBot="1" x14ac:dyDescent="0.25"/>
    <row r="10" spans="1:9" ht="18" customHeight="1" x14ac:dyDescent="0.2">
      <c r="A10" s="88">
        <v>1</v>
      </c>
      <c r="B10" s="266" t="s">
        <v>216</v>
      </c>
      <c r="C10" s="90">
        <v>0</v>
      </c>
      <c r="D10" s="87">
        <v>1484.9958332315471</v>
      </c>
      <c r="E10" s="87">
        <v>0</v>
      </c>
      <c r="F10" s="87">
        <v>0</v>
      </c>
      <c r="G10" s="87">
        <v>0</v>
      </c>
      <c r="H10" s="268">
        <v>0</v>
      </c>
      <c r="I10" s="51">
        <f t="shared" ref="I10:I11" si="0">SUM(C10:H10)</f>
        <v>1484.9958332315471</v>
      </c>
    </row>
    <row r="11" spans="1:9" ht="18" customHeight="1" thickBot="1" x14ac:dyDescent="0.25">
      <c r="A11" s="89">
        <v>2</v>
      </c>
      <c r="B11" s="267" t="s">
        <v>325</v>
      </c>
      <c r="C11" s="91">
        <v>0</v>
      </c>
      <c r="D11" s="27">
        <v>-1484.9958332315471</v>
      </c>
      <c r="E11" s="27">
        <v>0</v>
      </c>
      <c r="F11" s="27">
        <v>0</v>
      </c>
      <c r="G11" s="27">
        <v>0</v>
      </c>
      <c r="H11" s="269">
        <v>0</v>
      </c>
      <c r="I11" s="45">
        <f t="shared" si="0"/>
        <v>-1484.9958332315471</v>
      </c>
    </row>
    <row r="12" spans="1:9" ht="13.5" thickBot="1" x14ac:dyDescent="0.25"/>
    <row r="13" spans="1:9" ht="16.5" thickBot="1" x14ac:dyDescent="0.3">
      <c r="A13" s="28"/>
      <c r="B13" s="5" t="s">
        <v>13</v>
      </c>
      <c r="C13" s="29">
        <f t="shared" ref="C13:I13" si="1">SUM(C10:C11)</f>
        <v>0</v>
      </c>
      <c r="D13" s="30">
        <f t="shared" si="1"/>
        <v>0</v>
      </c>
      <c r="E13" s="30">
        <f t="shared" si="1"/>
        <v>0</v>
      </c>
      <c r="F13" s="30">
        <f t="shared" si="1"/>
        <v>0</v>
      </c>
      <c r="G13" s="30">
        <f t="shared" si="1"/>
        <v>0</v>
      </c>
      <c r="H13" s="31">
        <f t="shared" si="1"/>
        <v>0</v>
      </c>
      <c r="I13" s="32">
        <f t="shared" si="1"/>
        <v>0</v>
      </c>
    </row>
    <row r="15" spans="1:9" x14ac:dyDescent="0.2">
      <c r="D15" s="50"/>
      <c r="F15" s="50"/>
    </row>
  </sheetData>
  <mergeCells count="9">
    <mergeCell ref="A1:I1"/>
    <mergeCell ref="A2:I2"/>
    <mergeCell ref="A4:I4"/>
    <mergeCell ref="A6:B8"/>
    <mergeCell ref="A3:I3"/>
    <mergeCell ref="C6:E6"/>
    <mergeCell ref="G6:H6"/>
    <mergeCell ref="I6:I7"/>
    <mergeCell ref="F6:F7"/>
  </mergeCells>
  <phoneticPr fontId="214" type="noConversion"/>
  <printOptions horizontalCentered="1"/>
  <pageMargins left="0.39370078740157483" right="0.39370078740157483" top="0.39370078740157483" bottom="0.39370078740157483" header="0" footer="0"/>
  <pageSetup paperSize="9" scale="64" orientation="landscape" r:id="rId1"/>
  <headerFooter alignWithMargins="0">
    <oddFooter>&amp;L&amp;F&amp;R&amp;D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9B184-8067-4DAA-8E56-09E6BC5F2FD2}">
  <sheetPr codeName="Hoja1">
    <tabColor theme="9" tint="0.39997558519241921"/>
    <pageSetUpPr fitToPage="1"/>
  </sheetPr>
  <dimension ref="A1:K127"/>
  <sheetViews>
    <sheetView zoomScale="75" workbookViewId="0">
      <selection sqref="A1:I1"/>
    </sheetView>
  </sheetViews>
  <sheetFormatPr baseColWidth="10" defaultColWidth="11.42578125" defaultRowHeight="12.75" x14ac:dyDescent="0.2"/>
  <cols>
    <col min="1" max="1" width="5" style="2" customWidth="1"/>
    <col min="2" max="2" width="106.7109375" style="2" customWidth="1"/>
    <col min="3" max="9" width="18.7109375" style="2" customWidth="1"/>
    <col min="10" max="10" width="11.42578125" style="2"/>
    <col min="11" max="12" width="13.140625" style="2" bestFit="1" customWidth="1"/>
    <col min="13" max="16384" width="11.42578125" style="2"/>
  </cols>
  <sheetData>
    <row r="1" spans="1:11" ht="18" x14ac:dyDescent="0.25">
      <c r="A1" s="466" t="s">
        <v>172</v>
      </c>
      <c r="B1" s="467"/>
      <c r="C1" s="467"/>
      <c r="D1" s="467"/>
      <c r="E1" s="467"/>
      <c r="F1" s="467"/>
      <c r="G1" s="467"/>
      <c r="H1" s="467"/>
      <c r="I1" s="468"/>
    </row>
    <row r="2" spans="1:11" ht="18" x14ac:dyDescent="0.25">
      <c r="A2" s="469" t="s">
        <v>173</v>
      </c>
      <c r="B2" s="470"/>
      <c r="C2" s="470"/>
      <c r="D2" s="470"/>
      <c r="E2" s="470"/>
      <c r="F2" s="470"/>
      <c r="G2" s="470"/>
      <c r="H2" s="470"/>
      <c r="I2" s="471"/>
    </row>
    <row r="3" spans="1:11" ht="18" x14ac:dyDescent="0.25">
      <c r="A3" s="469" t="s">
        <v>174</v>
      </c>
      <c r="B3" s="470"/>
      <c r="C3" s="470"/>
      <c r="D3" s="470"/>
      <c r="E3" s="470"/>
      <c r="F3" s="470"/>
      <c r="G3" s="470"/>
      <c r="H3" s="470"/>
      <c r="I3" s="471"/>
    </row>
    <row r="4" spans="1:11" ht="18.75" thickBot="1" x14ac:dyDescent="0.3">
      <c r="A4" s="472" t="s">
        <v>2</v>
      </c>
      <c r="B4" s="473"/>
      <c r="C4" s="473"/>
      <c r="D4" s="473"/>
      <c r="E4" s="473"/>
      <c r="F4" s="473"/>
      <c r="G4" s="473"/>
      <c r="H4" s="473"/>
      <c r="I4" s="474"/>
    </row>
    <row r="5" spans="1:11" ht="13.5" thickBot="1" x14ac:dyDescent="0.25"/>
    <row r="6" spans="1:11" ht="18" customHeight="1" x14ac:dyDescent="0.2">
      <c r="A6" s="475" t="s">
        <v>3</v>
      </c>
      <c r="B6" s="476"/>
      <c r="C6" s="481" t="s">
        <v>4</v>
      </c>
      <c r="D6" s="482"/>
      <c r="E6" s="483"/>
      <c r="F6" s="484" t="s">
        <v>5</v>
      </c>
      <c r="G6" s="486" t="s">
        <v>6</v>
      </c>
      <c r="H6" s="482"/>
      <c r="I6" s="487" t="s">
        <v>7</v>
      </c>
    </row>
    <row r="7" spans="1:11" ht="45.75" customHeight="1" x14ac:dyDescent="0.2">
      <c r="A7" s="477"/>
      <c r="B7" s="478"/>
      <c r="C7" s="20" t="s">
        <v>8</v>
      </c>
      <c r="D7" s="55" t="s">
        <v>9</v>
      </c>
      <c r="E7" s="55" t="s">
        <v>10</v>
      </c>
      <c r="F7" s="485"/>
      <c r="G7" s="22" t="s">
        <v>11</v>
      </c>
      <c r="H7" s="23" t="s">
        <v>12</v>
      </c>
      <c r="I7" s="488"/>
    </row>
    <row r="8" spans="1:11" ht="18" customHeight="1" thickBot="1" x14ac:dyDescent="0.25">
      <c r="A8" s="479"/>
      <c r="B8" s="480"/>
      <c r="C8" s="24" t="s">
        <v>0</v>
      </c>
      <c r="D8" s="3" t="s">
        <v>0</v>
      </c>
      <c r="E8" s="3" t="s">
        <v>0</v>
      </c>
      <c r="F8" s="3" t="s">
        <v>0</v>
      </c>
      <c r="G8" s="3" t="s">
        <v>0</v>
      </c>
      <c r="H8" s="25" t="s">
        <v>0</v>
      </c>
      <c r="I8" s="26" t="s">
        <v>0</v>
      </c>
    </row>
    <row r="9" spans="1:11" ht="13.5" thickBot="1" x14ac:dyDescent="0.25"/>
    <row r="10" spans="1:11" ht="18" customHeight="1" x14ac:dyDescent="0.2">
      <c r="A10" s="56">
        <v>1</v>
      </c>
      <c r="B10" s="57" t="s">
        <v>184</v>
      </c>
      <c r="C10" s="58">
        <v>2325.107602</v>
      </c>
      <c r="D10" s="59">
        <v>0</v>
      </c>
      <c r="E10" s="59">
        <v>-1.7022619999999999</v>
      </c>
      <c r="F10" s="59">
        <v>0</v>
      </c>
      <c r="G10" s="59">
        <v>562.43604500000004</v>
      </c>
      <c r="H10" s="60">
        <v>0</v>
      </c>
      <c r="I10" s="61">
        <f>SUM(C10:H10)</f>
        <v>2885.8413850000002</v>
      </c>
      <c r="K10" s="62"/>
    </row>
    <row r="11" spans="1:11" ht="18" customHeight="1" x14ac:dyDescent="0.2">
      <c r="A11" s="63">
        <f>A10+1</f>
        <v>2</v>
      </c>
      <c r="B11" s="64" t="s">
        <v>185</v>
      </c>
      <c r="C11" s="65">
        <v>22372.446688</v>
      </c>
      <c r="D11" s="66">
        <v>0</v>
      </c>
      <c r="E11" s="66">
        <v>-2.141543</v>
      </c>
      <c r="F11" s="66">
        <v>0</v>
      </c>
      <c r="G11" s="66">
        <v>220.996869</v>
      </c>
      <c r="H11" s="67">
        <v>0</v>
      </c>
      <c r="I11" s="68">
        <f t="shared" ref="I11:I74" si="0">SUM(C11:H11)</f>
        <v>22591.302013999997</v>
      </c>
      <c r="K11" s="62"/>
    </row>
    <row r="12" spans="1:11" ht="18" customHeight="1" x14ac:dyDescent="0.2">
      <c r="A12" s="63">
        <f t="shared" ref="A12:A75" si="1">A11+1</f>
        <v>3</v>
      </c>
      <c r="B12" s="64" t="s">
        <v>186</v>
      </c>
      <c r="C12" s="65">
        <v>204728.94394299999</v>
      </c>
      <c r="D12" s="66">
        <v>0</v>
      </c>
      <c r="E12" s="66">
        <v>293.18828300000001</v>
      </c>
      <c r="F12" s="66">
        <v>0</v>
      </c>
      <c r="G12" s="66">
        <v>511.49822</v>
      </c>
      <c r="H12" s="67">
        <v>0</v>
      </c>
      <c r="I12" s="68">
        <f t="shared" si="0"/>
        <v>205533.630446</v>
      </c>
      <c r="K12" s="62"/>
    </row>
    <row r="13" spans="1:11" ht="18" customHeight="1" x14ac:dyDescent="0.2">
      <c r="A13" s="63">
        <f t="shared" si="1"/>
        <v>4</v>
      </c>
      <c r="B13" s="64" t="s">
        <v>187</v>
      </c>
      <c r="C13" s="65">
        <v>-4.7049950000000003</v>
      </c>
      <c r="D13" s="66">
        <v>0</v>
      </c>
      <c r="E13" s="66">
        <v>-0.163802</v>
      </c>
      <c r="F13" s="66">
        <v>0</v>
      </c>
      <c r="G13" s="66">
        <v>0</v>
      </c>
      <c r="H13" s="67">
        <v>0</v>
      </c>
      <c r="I13" s="68">
        <f t="shared" si="0"/>
        <v>-4.8687970000000007</v>
      </c>
      <c r="K13" s="62"/>
    </row>
    <row r="14" spans="1:11" ht="18" customHeight="1" x14ac:dyDescent="0.2">
      <c r="A14" s="63">
        <f t="shared" si="1"/>
        <v>5</v>
      </c>
      <c r="B14" s="64" t="s">
        <v>188</v>
      </c>
      <c r="C14" s="65">
        <v>-439.667686</v>
      </c>
      <c r="D14" s="66">
        <v>0</v>
      </c>
      <c r="E14" s="66">
        <v>-2.5915530000000002</v>
      </c>
      <c r="F14" s="66">
        <v>0</v>
      </c>
      <c r="G14" s="66">
        <v>0</v>
      </c>
      <c r="H14" s="67">
        <v>0</v>
      </c>
      <c r="I14" s="68">
        <f t="shared" si="0"/>
        <v>-442.25923899999998</v>
      </c>
      <c r="K14" s="62"/>
    </row>
    <row r="15" spans="1:11" ht="18" customHeight="1" x14ac:dyDescent="0.2">
      <c r="A15" s="63">
        <f t="shared" si="1"/>
        <v>6</v>
      </c>
      <c r="B15" s="64" t="s">
        <v>189</v>
      </c>
      <c r="C15" s="65">
        <v>287.87412699999999</v>
      </c>
      <c r="D15" s="66">
        <v>0</v>
      </c>
      <c r="E15" s="66">
        <v>-2.2818719999999999</v>
      </c>
      <c r="F15" s="66">
        <v>0</v>
      </c>
      <c r="G15" s="66">
        <v>-426.42577699999998</v>
      </c>
      <c r="H15" s="67">
        <v>0</v>
      </c>
      <c r="I15" s="68">
        <f t="shared" si="0"/>
        <v>-140.83352200000002</v>
      </c>
      <c r="K15" s="62"/>
    </row>
    <row r="16" spans="1:11" ht="18" customHeight="1" x14ac:dyDescent="0.2">
      <c r="A16" s="63">
        <f t="shared" si="1"/>
        <v>7</v>
      </c>
      <c r="B16" s="64" t="s">
        <v>190</v>
      </c>
      <c r="C16" s="65">
        <v>5616.215365</v>
      </c>
      <c r="D16" s="66">
        <v>0</v>
      </c>
      <c r="E16" s="66">
        <v>-1.0311440000000001</v>
      </c>
      <c r="F16" s="66">
        <v>0</v>
      </c>
      <c r="G16" s="66">
        <v>-260.57408900000001</v>
      </c>
      <c r="H16" s="67">
        <v>0</v>
      </c>
      <c r="I16" s="68">
        <f t="shared" si="0"/>
        <v>5354.6101320000007</v>
      </c>
      <c r="K16" s="62"/>
    </row>
    <row r="17" spans="1:11" ht="18" customHeight="1" x14ac:dyDescent="0.2">
      <c r="A17" s="63">
        <f t="shared" si="1"/>
        <v>8</v>
      </c>
      <c r="B17" s="64" t="s">
        <v>191</v>
      </c>
      <c r="C17" s="65">
        <v>2273.235835</v>
      </c>
      <c r="D17" s="66">
        <v>0</v>
      </c>
      <c r="E17" s="66">
        <v>-0.43842700000000001</v>
      </c>
      <c r="F17" s="66">
        <v>0</v>
      </c>
      <c r="G17" s="66">
        <v>0</v>
      </c>
      <c r="H17" s="67">
        <v>0</v>
      </c>
      <c r="I17" s="68">
        <f t="shared" si="0"/>
        <v>2272.7974079999999</v>
      </c>
      <c r="K17" s="62"/>
    </row>
    <row r="18" spans="1:11" ht="18" customHeight="1" x14ac:dyDescent="0.2">
      <c r="A18" s="63">
        <f t="shared" si="1"/>
        <v>9</v>
      </c>
      <c r="B18" s="64" t="s">
        <v>192</v>
      </c>
      <c r="C18" s="65">
        <v>-1.106671</v>
      </c>
      <c r="D18" s="66">
        <v>0</v>
      </c>
      <c r="E18" s="66">
        <v>0</v>
      </c>
      <c r="F18" s="66">
        <v>0</v>
      </c>
      <c r="G18" s="66">
        <v>0</v>
      </c>
      <c r="H18" s="67">
        <v>0</v>
      </c>
      <c r="I18" s="68">
        <f t="shared" si="0"/>
        <v>-1.106671</v>
      </c>
      <c r="K18" s="62"/>
    </row>
    <row r="19" spans="1:11" ht="18" customHeight="1" x14ac:dyDescent="0.2">
      <c r="A19" s="63">
        <f t="shared" si="1"/>
        <v>10</v>
      </c>
      <c r="B19" s="64" t="s">
        <v>193</v>
      </c>
      <c r="C19" s="65">
        <v>1965.0735560000001</v>
      </c>
      <c r="D19" s="66">
        <v>0</v>
      </c>
      <c r="E19" s="66">
        <v>-630.05773099999999</v>
      </c>
      <c r="F19" s="66">
        <v>0</v>
      </c>
      <c r="G19" s="66">
        <v>7.0485720000000001</v>
      </c>
      <c r="H19" s="67">
        <v>0</v>
      </c>
      <c r="I19" s="68">
        <f t="shared" si="0"/>
        <v>1342.0643969999999</v>
      </c>
      <c r="K19" s="62"/>
    </row>
    <row r="20" spans="1:11" ht="18" customHeight="1" x14ac:dyDescent="0.2">
      <c r="A20" s="63">
        <f t="shared" si="1"/>
        <v>11</v>
      </c>
      <c r="B20" s="64" t="s">
        <v>194</v>
      </c>
      <c r="C20" s="65">
        <v>-6314.0003120000001</v>
      </c>
      <c r="D20" s="66">
        <v>0</v>
      </c>
      <c r="E20" s="66">
        <v>-31.149056999999999</v>
      </c>
      <c r="F20" s="66">
        <v>0</v>
      </c>
      <c r="G20" s="66">
        <v>0</v>
      </c>
      <c r="H20" s="67">
        <v>0</v>
      </c>
      <c r="I20" s="68">
        <f t="shared" si="0"/>
        <v>-6345.1493689999998</v>
      </c>
      <c r="K20" s="62"/>
    </row>
    <row r="21" spans="1:11" ht="18" customHeight="1" x14ac:dyDescent="0.2">
      <c r="A21" s="63">
        <f t="shared" si="1"/>
        <v>12</v>
      </c>
      <c r="B21" s="64" t="s">
        <v>195</v>
      </c>
      <c r="C21" s="65">
        <v>-1013964.97837</v>
      </c>
      <c r="D21" s="66">
        <v>0</v>
      </c>
      <c r="E21" s="66">
        <v>202362.727713</v>
      </c>
      <c r="F21" s="66">
        <v>0</v>
      </c>
      <c r="G21" s="66">
        <v>-14812.935647</v>
      </c>
      <c r="H21" s="67">
        <v>0</v>
      </c>
      <c r="I21" s="68">
        <f t="shared" si="0"/>
        <v>-826415.18630399997</v>
      </c>
      <c r="K21" s="62"/>
    </row>
    <row r="22" spans="1:11" ht="18" customHeight="1" x14ac:dyDescent="0.2">
      <c r="A22" s="63">
        <f t="shared" si="1"/>
        <v>13</v>
      </c>
      <c r="B22" s="64" t="s">
        <v>196</v>
      </c>
      <c r="C22" s="65">
        <v>2048.5154259999999</v>
      </c>
      <c r="D22" s="66">
        <v>0</v>
      </c>
      <c r="E22" s="66">
        <v>-0.39174500000000001</v>
      </c>
      <c r="F22" s="66">
        <v>0</v>
      </c>
      <c r="G22" s="66">
        <v>0</v>
      </c>
      <c r="H22" s="67">
        <v>0</v>
      </c>
      <c r="I22" s="68">
        <f t="shared" si="0"/>
        <v>2048.123681</v>
      </c>
      <c r="K22" s="62"/>
    </row>
    <row r="23" spans="1:11" ht="18" customHeight="1" x14ac:dyDescent="0.2">
      <c r="A23" s="63">
        <f t="shared" si="1"/>
        <v>14</v>
      </c>
      <c r="B23" s="64" t="s">
        <v>197</v>
      </c>
      <c r="C23" s="65">
        <v>815206.36649499997</v>
      </c>
      <c r="D23" s="66">
        <v>0</v>
      </c>
      <c r="E23" s="66">
        <v>135182.563264</v>
      </c>
      <c r="F23" s="66">
        <v>0</v>
      </c>
      <c r="G23" s="66">
        <v>3786.930374</v>
      </c>
      <c r="H23" s="67">
        <v>0</v>
      </c>
      <c r="I23" s="68">
        <f t="shared" si="0"/>
        <v>954175.86013299995</v>
      </c>
      <c r="K23" s="62"/>
    </row>
    <row r="24" spans="1:11" ht="18" customHeight="1" x14ac:dyDescent="0.2">
      <c r="A24" s="63">
        <f t="shared" si="1"/>
        <v>15</v>
      </c>
      <c r="B24" s="64" t="s">
        <v>198</v>
      </c>
      <c r="C24" s="65">
        <v>72241.478980999993</v>
      </c>
      <c r="D24" s="66">
        <v>0</v>
      </c>
      <c r="E24" s="66">
        <v>-25.114100000000001</v>
      </c>
      <c r="F24" s="66">
        <v>0</v>
      </c>
      <c r="G24" s="66">
        <v>508.93983300000002</v>
      </c>
      <c r="H24" s="67">
        <v>0</v>
      </c>
      <c r="I24" s="68">
        <f t="shared" si="0"/>
        <v>72725.304713999984</v>
      </c>
      <c r="K24" s="62"/>
    </row>
    <row r="25" spans="1:11" ht="18" customHeight="1" x14ac:dyDescent="0.2">
      <c r="A25" s="63">
        <f t="shared" si="1"/>
        <v>16</v>
      </c>
      <c r="B25" s="64" t="s">
        <v>199</v>
      </c>
      <c r="C25" s="65">
        <v>-176592.985988</v>
      </c>
      <c r="D25" s="66">
        <v>0</v>
      </c>
      <c r="E25" s="66">
        <v>-878.00539300000003</v>
      </c>
      <c r="F25" s="66">
        <v>0</v>
      </c>
      <c r="G25" s="66">
        <v>-240.035304</v>
      </c>
      <c r="H25" s="67">
        <v>0</v>
      </c>
      <c r="I25" s="68">
        <f t="shared" si="0"/>
        <v>-177711.02668499999</v>
      </c>
      <c r="K25" s="62"/>
    </row>
    <row r="26" spans="1:11" ht="18" customHeight="1" x14ac:dyDescent="0.2">
      <c r="A26" s="63">
        <f t="shared" si="1"/>
        <v>17</v>
      </c>
      <c r="B26" s="69" t="s">
        <v>200</v>
      </c>
      <c r="C26" s="70">
        <v>0</v>
      </c>
      <c r="D26" s="71">
        <v>0</v>
      </c>
      <c r="E26" s="71">
        <v>0</v>
      </c>
      <c r="F26" s="71">
        <v>0</v>
      </c>
      <c r="G26" s="71">
        <v>-1547.71</v>
      </c>
      <c r="H26" s="72">
        <v>0</v>
      </c>
      <c r="I26" s="68">
        <f t="shared" si="0"/>
        <v>-1547.71</v>
      </c>
      <c r="K26" s="62"/>
    </row>
    <row r="27" spans="1:11" ht="18" customHeight="1" x14ac:dyDescent="0.2">
      <c r="A27" s="63">
        <f t="shared" si="1"/>
        <v>18</v>
      </c>
      <c r="B27" s="69" t="s">
        <v>201</v>
      </c>
      <c r="C27" s="70">
        <v>-2616050.7956340001</v>
      </c>
      <c r="D27" s="71">
        <v>0</v>
      </c>
      <c r="E27" s="71">
        <v>-11437.921534999999</v>
      </c>
      <c r="F27" s="71">
        <v>142361.56</v>
      </c>
      <c r="G27" s="71">
        <v>-11933.184442</v>
      </c>
      <c r="H27" s="72">
        <v>0</v>
      </c>
      <c r="I27" s="68">
        <f t="shared" si="0"/>
        <v>-2497060.3416110002</v>
      </c>
      <c r="K27" s="62"/>
    </row>
    <row r="28" spans="1:11" ht="18" customHeight="1" x14ac:dyDescent="0.2">
      <c r="A28" s="63">
        <f t="shared" si="1"/>
        <v>19</v>
      </c>
      <c r="B28" s="69" t="s">
        <v>202</v>
      </c>
      <c r="C28" s="70">
        <v>129230.228539</v>
      </c>
      <c r="D28" s="71">
        <v>0</v>
      </c>
      <c r="E28" s="71">
        <v>-1.8345899999999999</v>
      </c>
      <c r="F28" s="71">
        <v>0</v>
      </c>
      <c r="G28" s="71">
        <v>0</v>
      </c>
      <c r="H28" s="72">
        <v>0</v>
      </c>
      <c r="I28" s="68">
        <f t="shared" si="0"/>
        <v>129228.393949</v>
      </c>
      <c r="K28" s="62"/>
    </row>
    <row r="29" spans="1:11" ht="18" customHeight="1" x14ac:dyDescent="0.2">
      <c r="A29" s="63">
        <f t="shared" si="1"/>
        <v>20</v>
      </c>
      <c r="B29" s="69" t="s">
        <v>203</v>
      </c>
      <c r="C29" s="70">
        <v>616003.36282200005</v>
      </c>
      <c r="D29" s="71">
        <v>0</v>
      </c>
      <c r="E29" s="71">
        <v>52241.250077999997</v>
      </c>
      <c r="F29" s="71">
        <v>0</v>
      </c>
      <c r="G29" s="71">
        <v>706.21949600000005</v>
      </c>
      <c r="H29" s="72">
        <v>0</v>
      </c>
      <c r="I29" s="68">
        <f t="shared" si="0"/>
        <v>668950.83239600004</v>
      </c>
      <c r="K29" s="62"/>
    </row>
    <row r="30" spans="1:11" ht="18" customHeight="1" x14ac:dyDescent="0.2">
      <c r="A30" s="63">
        <f t="shared" si="1"/>
        <v>21</v>
      </c>
      <c r="B30" s="69" t="s">
        <v>204</v>
      </c>
      <c r="C30" s="70">
        <v>0</v>
      </c>
      <c r="D30" s="71">
        <v>0</v>
      </c>
      <c r="E30" s="71">
        <v>0</v>
      </c>
      <c r="F30" s="71">
        <v>0</v>
      </c>
      <c r="G30" s="71">
        <v>0</v>
      </c>
      <c r="H30" s="72">
        <v>0</v>
      </c>
      <c r="I30" s="68">
        <f t="shared" si="0"/>
        <v>0</v>
      </c>
      <c r="K30" s="62"/>
    </row>
    <row r="31" spans="1:11" ht="18" customHeight="1" x14ac:dyDescent="0.2">
      <c r="A31" s="63">
        <f t="shared" si="1"/>
        <v>22</v>
      </c>
      <c r="B31" s="69" t="s">
        <v>205</v>
      </c>
      <c r="C31" s="70">
        <v>-315681.21884300001</v>
      </c>
      <c r="D31" s="71">
        <v>0</v>
      </c>
      <c r="E31" s="71">
        <v>-593.94518000000005</v>
      </c>
      <c r="F31" s="71">
        <v>0</v>
      </c>
      <c r="G31" s="71">
        <v>-7.3577159999999999</v>
      </c>
      <c r="H31" s="72">
        <v>0</v>
      </c>
      <c r="I31" s="68">
        <f t="shared" si="0"/>
        <v>-316282.52173899999</v>
      </c>
      <c r="K31" s="62"/>
    </row>
    <row r="32" spans="1:11" ht="18" customHeight="1" x14ac:dyDescent="0.2">
      <c r="A32" s="63">
        <f t="shared" si="1"/>
        <v>23</v>
      </c>
      <c r="B32" s="69" t="s">
        <v>206</v>
      </c>
      <c r="C32" s="70">
        <v>-165120.25073699999</v>
      </c>
      <c r="D32" s="71">
        <v>0</v>
      </c>
      <c r="E32" s="71">
        <v>68785.260607000004</v>
      </c>
      <c r="F32" s="71">
        <v>0</v>
      </c>
      <c r="G32" s="71">
        <v>36.900776999999998</v>
      </c>
      <c r="H32" s="72">
        <v>0</v>
      </c>
      <c r="I32" s="68">
        <f t="shared" si="0"/>
        <v>-96298.089352999988</v>
      </c>
      <c r="K32" s="62"/>
    </row>
    <row r="33" spans="1:11" ht="18" customHeight="1" x14ac:dyDescent="0.2">
      <c r="A33" s="63">
        <f t="shared" si="1"/>
        <v>24</v>
      </c>
      <c r="B33" s="69" t="s">
        <v>207</v>
      </c>
      <c r="C33" s="70">
        <v>-3.5791759999999999</v>
      </c>
      <c r="D33" s="71">
        <v>0</v>
      </c>
      <c r="E33" s="71">
        <v>-2.3014E-2</v>
      </c>
      <c r="F33" s="71">
        <v>0</v>
      </c>
      <c r="G33" s="71">
        <v>0</v>
      </c>
      <c r="H33" s="72">
        <v>0</v>
      </c>
      <c r="I33" s="68">
        <f t="shared" si="0"/>
        <v>-3.6021899999999998</v>
      </c>
      <c r="K33" s="62"/>
    </row>
    <row r="34" spans="1:11" ht="18" customHeight="1" x14ac:dyDescent="0.2">
      <c r="A34" s="63">
        <f t="shared" si="1"/>
        <v>25</v>
      </c>
      <c r="B34" s="69" t="s">
        <v>208</v>
      </c>
      <c r="C34" s="70">
        <v>4238.1398630000003</v>
      </c>
      <c r="D34" s="71">
        <v>0</v>
      </c>
      <c r="E34" s="71">
        <v>-5.5598000000000002E-2</v>
      </c>
      <c r="F34" s="71">
        <v>0</v>
      </c>
      <c r="G34" s="71">
        <v>0</v>
      </c>
      <c r="H34" s="72">
        <v>0</v>
      </c>
      <c r="I34" s="68">
        <f t="shared" si="0"/>
        <v>4238.0842650000004</v>
      </c>
      <c r="K34" s="62"/>
    </row>
    <row r="35" spans="1:11" ht="18" customHeight="1" x14ac:dyDescent="0.2">
      <c r="A35" s="63">
        <f t="shared" si="1"/>
        <v>26</v>
      </c>
      <c r="B35" s="69" t="s">
        <v>209</v>
      </c>
      <c r="C35" s="70">
        <v>-27.238586999999999</v>
      </c>
      <c r="D35" s="71">
        <v>0</v>
      </c>
      <c r="E35" s="71">
        <v>-1.089005</v>
      </c>
      <c r="F35" s="71">
        <v>0</v>
      </c>
      <c r="G35" s="71">
        <v>-242.84516199999999</v>
      </c>
      <c r="H35" s="72">
        <v>0</v>
      </c>
      <c r="I35" s="68">
        <f t="shared" si="0"/>
        <v>-271.172754</v>
      </c>
      <c r="K35" s="62"/>
    </row>
    <row r="36" spans="1:11" ht="18" customHeight="1" x14ac:dyDescent="0.2">
      <c r="A36" s="63">
        <f t="shared" si="1"/>
        <v>27</v>
      </c>
      <c r="B36" s="69" t="s">
        <v>210</v>
      </c>
      <c r="C36" s="70">
        <v>36.481369000000001</v>
      </c>
      <c r="D36" s="71">
        <v>0</v>
      </c>
      <c r="E36" s="71">
        <v>-0.48535600000000001</v>
      </c>
      <c r="F36" s="71">
        <v>0</v>
      </c>
      <c r="G36" s="71">
        <v>58.188212999999998</v>
      </c>
      <c r="H36" s="72">
        <v>0</v>
      </c>
      <c r="I36" s="68">
        <f t="shared" si="0"/>
        <v>94.184225999999995</v>
      </c>
      <c r="K36" s="62"/>
    </row>
    <row r="37" spans="1:11" ht="18" customHeight="1" x14ac:dyDescent="0.2">
      <c r="A37" s="63">
        <f t="shared" si="1"/>
        <v>28</v>
      </c>
      <c r="B37" s="69" t="s">
        <v>211</v>
      </c>
      <c r="C37" s="70">
        <v>12037.968290000001</v>
      </c>
      <c r="D37" s="71">
        <v>0</v>
      </c>
      <c r="E37" s="71">
        <v>35.332830999999999</v>
      </c>
      <c r="F37" s="71">
        <v>0</v>
      </c>
      <c r="G37" s="71">
        <v>956.67321800000002</v>
      </c>
      <c r="H37" s="72">
        <v>0</v>
      </c>
      <c r="I37" s="68">
        <f t="shared" si="0"/>
        <v>13029.974339</v>
      </c>
      <c r="K37" s="62"/>
    </row>
    <row r="38" spans="1:11" ht="18" customHeight="1" x14ac:dyDescent="0.2">
      <c r="A38" s="63">
        <f t="shared" si="1"/>
        <v>29</v>
      </c>
      <c r="B38" s="69" t="s">
        <v>212</v>
      </c>
      <c r="C38" s="70">
        <v>196.742627</v>
      </c>
      <c r="D38" s="71">
        <v>0</v>
      </c>
      <c r="E38" s="71">
        <v>-0.26136199999999998</v>
      </c>
      <c r="F38" s="71">
        <v>0</v>
      </c>
      <c r="G38" s="71">
        <v>-761.32387900000003</v>
      </c>
      <c r="H38" s="72">
        <v>0</v>
      </c>
      <c r="I38" s="68">
        <f t="shared" si="0"/>
        <v>-564.84261400000003</v>
      </c>
      <c r="K38" s="62"/>
    </row>
    <row r="39" spans="1:11" ht="18" customHeight="1" x14ac:dyDescent="0.2">
      <c r="A39" s="63">
        <f t="shared" si="1"/>
        <v>30</v>
      </c>
      <c r="B39" s="69" t="s">
        <v>213</v>
      </c>
      <c r="C39" s="70">
        <v>0</v>
      </c>
      <c r="D39" s="71">
        <v>0</v>
      </c>
      <c r="E39" s="71">
        <v>0</v>
      </c>
      <c r="F39" s="71">
        <v>0</v>
      </c>
      <c r="G39" s="71">
        <v>0</v>
      </c>
      <c r="H39" s="72">
        <v>0</v>
      </c>
      <c r="I39" s="68">
        <f t="shared" si="0"/>
        <v>0</v>
      </c>
      <c r="K39" s="62"/>
    </row>
    <row r="40" spans="1:11" ht="18" customHeight="1" x14ac:dyDescent="0.2">
      <c r="A40" s="63">
        <f t="shared" si="1"/>
        <v>31</v>
      </c>
      <c r="B40" s="69" t="s">
        <v>214</v>
      </c>
      <c r="C40" s="70">
        <v>2516.8330390000001</v>
      </c>
      <c r="D40" s="71">
        <v>0</v>
      </c>
      <c r="E40" s="71">
        <v>4815.5391570000002</v>
      </c>
      <c r="F40" s="71">
        <v>115700.06</v>
      </c>
      <c r="G40" s="71">
        <v>2998.9899180000002</v>
      </c>
      <c r="H40" s="72">
        <v>0</v>
      </c>
      <c r="I40" s="68">
        <f t="shared" si="0"/>
        <v>126031.422114</v>
      </c>
      <c r="K40" s="62"/>
    </row>
    <row r="41" spans="1:11" ht="18" customHeight="1" x14ac:dyDescent="0.2">
      <c r="A41" s="63">
        <f t="shared" si="1"/>
        <v>32</v>
      </c>
      <c r="B41" s="69" t="s">
        <v>215</v>
      </c>
      <c r="C41" s="70">
        <v>169730.987425</v>
      </c>
      <c r="D41" s="71">
        <v>0</v>
      </c>
      <c r="E41" s="71">
        <v>0</v>
      </c>
      <c r="F41" s="71">
        <v>0</v>
      </c>
      <c r="G41" s="71">
        <v>254.50076799999999</v>
      </c>
      <c r="H41" s="72">
        <v>0</v>
      </c>
      <c r="I41" s="68">
        <f t="shared" si="0"/>
        <v>169985.488193</v>
      </c>
      <c r="K41" s="62"/>
    </row>
    <row r="42" spans="1:11" ht="18" customHeight="1" x14ac:dyDescent="0.2">
      <c r="A42" s="63">
        <f t="shared" si="1"/>
        <v>33</v>
      </c>
      <c r="B42" s="69" t="s">
        <v>216</v>
      </c>
      <c r="C42" s="70">
        <v>4892525.8471330004</v>
      </c>
      <c r="D42" s="71">
        <v>0</v>
      </c>
      <c r="E42" s="71">
        <v>216443.24823200001</v>
      </c>
      <c r="F42" s="71">
        <v>1260167.5425</v>
      </c>
      <c r="G42" s="71">
        <v>13622.339669000001</v>
      </c>
      <c r="H42" s="72">
        <v>0</v>
      </c>
      <c r="I42" s="68">
        <f t="shared" si="0"/>
        <v>6382758.9775339998</v>
      </c>
      <c r="K42" s="62"/>
    </row>
    <row r="43" spans="1:11" ht="18" customHeight="1" x14ac:dyDescent="0.2">
      <c r="A43" s="63">
        <f t="shared" si="1"/>
        <v>34</v>
      </c>
      <c r="B43" s="69" t="s">
        <v>217</v>
      </c>
      <c r="C43" s="70">
        <v>595689.39708000002</v>
      </c>
      <c r="D43" s="71">
        <v>0</v>
      </c>
      <c r="E43" s="71">
        <v>4938.6782780000003</v>
      </c>
      <c r="F43" s="71">
        <v>0</v>
      </c>
      <c r="G43" s="71">
        <v>3252.1785770000001</v>
      </c>
      <c r="H43" s="72">
        <v>0</v>
      </c>
      <c r="I43" s="68">
        <f t="shared" si="0"/>
        <v>603880.25393500004</v>
      </c>
      <c r="K43" s="62"/>
    </row>
    <row r="44" spans="1:11" ht="18" customHeight="1" x14ac:dyDescent="0.2">
      <c r="A44" s="63">
        <f t="shared" si="1"/>
        <v>35</v>
      </c>
      <c r="B44" s="69" t="s">
        <v>218</v>
      </c>
      <c r="C44" s="70">
        <v>3333046.4929140001</v>
      </c>
      <c r="D44" s="71">
        <v>0</v>
      </c>
      <c r="E44" s="71">
        <v>302239.82720599999</v>
      </c>
      <c r="F44" s="71">
        <v>0</v>
      </c>
      <c r="G44" s="71">
        <v>86.981274999999997</v>
      </c>
      <c r="H44" s="72">
        <v>0</v>
      </c>
      <c r="I44" s="68">
        <f t="shared" si="0"/>
        <v>3635373.3013950004</v>
      </c>
      <c r="K44" s="62"/>
    </row>
    <row r="45" spans="1:11" ht="18" customHeight="1" x14ac:dyDescent="0.2">
      <c r="A45" s="73">
        <f t="shared" si="1"/>
        <v>36</v>
      </c>
      <c r="B45" s="69" t="s">
        <v>219</v>
      </c>
      <c r="C45" s="70">
        <v>3492.3001530000001</v>
      </c>
      <c r="D45" s="71">
        <v>0</v>
      </c>
      <c r="E45" s="71">
        <v>-9.8286999999999999E-2</v>
      </c>
      <c r="F45" s="71">
        <v>0</v>
      </c>
      <c r="G45" s="71">
        <v>0</v>
      </c>
      <c r="H45" s="72">
        <v>0</v>
      </c>
      <c r="I45" s="68">
        <f t="shared" si="0"/>
        <v>3492.2018660000003</v>
      </c>
      <c r="K45" s="62"/>
    </row>
    <row r="46" spans="1:11" ht="18" customHeight="1" x14ac:dyDescent="0.2">
      <c r="A46" s="73">
        <f t="shared" si="1"/>
        <v>37</v>
      </c>
      <c r="B46" s="69" t="s">
        <v>220</v>
      </c>
      <c r="C46" s="70">
        <v>160748.15464200001</v>
      </c>
      <c r="D46" s="71">
        <v>0</v>
      </c>
      <c r="E46" s="71">
        <v>-518.37226499999997</v>
      </c>
      <c r="F46" s="71">
        <v>123168.21249999999</v>
      </c>
      <c r="G46" s="71">
        <v>-158.03271100000001</v>
      </c>
      <c r="H46" s="72">
        <v>0</v>
      </c>
      <c r="I46" s="68">
        <f t="shared" si="0"/>
        <v>283239.96216599998</v>
      </c>
      <c r="K46" s="62"/>
    </row>
    <row r="47" spans="1:11" ht="18" customHeight="1" x14ac:dyDescent="0.2">
      <c r="A47" s="73">
        <f t="shared" si="1"/>
        <v>38</v>
      </c>
      <c r="B47" s="69" t="s">
        <v>221</v>
      </c>
      <c r="C47" s="70">
        <v>-52450.642520000001</v>
      </c>
      <c r="D47" s="71">
        <v>0</v>
      </c>
      <c r="E47" s="71">
        <v>-426.898754</v>
      </c>
      <c r="F47" s="71">
        <v>0</v>
      </c>
      <c r="G47" s="71">
        <v>-971.41192000000001</v>
      </c>
      <c r="H47" s="72">
        <v>0</v>
      </c>
      <c r="I47" s="68">
        <f t="shared" si="0"/>
        <v>-53848.953194000002</v>
      </c>
      <c r="K47" s="62"/>
    </row>
    <row r="48" spans="1:11" ht="18" customHeight="1" x14ac:dyDescent="0.2">
      <c r="A48" s="73">
        <f t="shared" si="1"/>
        <v>39</v>
      </c>
      <c r="B48" s="69" t="s">
        <v>222</v>
      </c>
      <c r="C48" s="70">
        <v>2263.300072</v>
      </c>
      <c r="D48" s="71">
        <v>0</v>
      </c>
      <c r="E48" s="71">
        <v>-0.183562</v>
      </c>
      <c r="F48" s="71">
        <v>0</v>
      </c>
      <c r="G48" s="71">
        <v>0</v>
      </c>
      <c r="H48" s="72">
        <v>0</v>
      </c>
      <c r="I48" s="68">
        <f t="shared" si="0"/>
        <v>2263.1165099999998</v>
      </c>
      <c r="K48" s="62"/>
    </row>
    <row r="49" spans="1:11" ht="18" customHeight="1" x14ac:dyDescent="0.2">
      <c r="A49" s="73">
        <f t="shared" si="1"/>
        <v>40</v>
      </c>
      <c r="B49" s="69" t="s">
        <v>223</v>
      </c>
      <c r="C49" s="70">
        <v>3622687.2004340002</v>
      </c>
      <c r="D49" s="71">
        <v>0</v>
      </c>
      <c r="E49" s="71">
        <v>303797.159843</v>
      </c>
      <c r="F49" s="71">
        <v>0</v>
      </c>
      <c r="G49" s="71">
        <v>19234.901623000002</v>
      </c>
      <c r="H49" s="72">
        <v>0</v>
      </c>
      <c r="I49" s="68">
        <f t="shared" si="0"/>
        <v>3945719.2619000003</v>
      </c>
      <c r="K49" s="62"/>
    </row>
    <row r="50" spans="1:11" ht="18" customHeight="1" x14ac:dyDescent="0.2">
      <c r="A50" s="73">
        <f t="shared" si="1"/>
        <v>41</v>
      </c>
      <c r="B50" s="69" t="s">
        <v>224</v>
      </c>
      <c r="C50" s="70">
        <v>-5384.8359570000002</v>
      </c>
      <c r="D50" s="71">
        <v>0</v>
      </c>
      <c r="E50" s="71">
        <v>-14.066069000000001</v>
      </c>
      <c r="F50" s="71">
        <v>0</v>
      </c>
      <c r="G50" s="71">
        <v>399.23249099999998</v>
      </c>
      <c r="H50" s="72">
        <v>0</v>
      </c>
      <c r="I50" s="68">
        <f t="shared" si="0"/>
        <v>-4999.6695350000009</v>
      </c>
      <c r="K50" s="62"/>
    </row>
    <row r="51" spans="1:11" ht="18" customHeight="1" x14ac:dyDescent="0.2">
      <c r="A51" s="73">
        <f t="shared" si="1"/>
        <v>42</v>
      </c>
      <c r="B51" s="69" t="s">
        <v>225</v>
      </c>
      <c r="C51" s="70">
        <v>176241.93071300001</v>
      </c>
      <c r="D51" s="71">
        <v>0</v>
      </c>
      <c r="E51" s="71">
        <v>153984.39700600001</v>
      </c>
      <c r="F51" s="71">
        <v>0</v>
      </c>
      <c r="G51" s="71">
        <v>464.975708</v>
      </c>
      <c r="H51" s="72">
        <v>0</v>
      </c>
      <c r="I51" s="68">
        <f t="shared" si="0"/>
        <v>330691.30342700006</v>
      </c>
      <c r="K51" s="62"/>
    </row>
    <row r="52" spans="1:11" ht="18" customHeight="1" x14ac:dyDescent="0.2">
      <c r="A52" s="73">
        <f t="shared" si="1"/>
        <v>43</v>
      </c>
      <c r="B52" s="69" t="s">
        <v>226</v>
      </c>
      <c r="C52" s="70">
        <v>413133.241094</v>
      </c>
      <c r="D52" s="71">
        <v>0</v>
      </c>
      <c r="E52" s="71">
        <v>-48.308404000000003</v>
      </c>
      <c r="F52" s="71">
        <v>0</v>
      </c>
      <c r="G52" s="71">
        <v>3749.7065929999999</v>
      </c>
      <c r="H52" s="72">
        <v>0</v>
      </c>
      <c r="I52" s="68">
        <f t="shared" si="0"/>
        <v>416834.63928299997</v>
      </c>
      <c r="K52" s="62"/>
    </row>
    <row r="53" spans="1:11" ht="18" customHeight="1" x14ac:dyDescent="0.2">
      <c r="A53" s="73">
        <f t="shared" si="1"/>
        <v>44</v>
      </c>
      <c r="B53" s="69" t="s">
        <v>227</v>
      </c>
      <c r="C53" s="70">
        <v>6282.2170720000004</v>
      </c>
      <c r="D53" s="71">
        <v>0</v>
      </c>
      <c r="E53" s="71">
        <v>-1.0067140000000001</v>
      </c>
      <c r="F53" s="71">
        <v>0</v>
      </c>
      <c r="G53" s="71">
        <v>0</v>
      </c>
      <c r="H53" s="72">
        <v>0</v>
      </c>
      <c r="I53" s="68">
        <f t="shared" si="0"/>
        <v>6281.2103580000003</v>
      </c>
      <c r="K53" s="62"/>
    </row>
    <row r="54" spans="1:11" ht="18" customHeight="1" x14ac:dyDescent="0.2">
      <c r="A54" s="73">
        <f t="shared" si="1"/>
        <v>45</v>
      </c>
      <c r="B54" s="69" t="s">
        <v>228</v>
      </c>
      <c r="C54" s="70">
        <v>5396.2941989999999</v>
      </c>
      <c r="D54" s="71">
        <v>0</v>
      </c>
      <c r="E54" s="71">
        <v>0</v>
      </c>
      <c r="F54" s="71">
        <v>0</v>
      </c>
      <c r="G54" s="71">
        <v>0</v>
      </c>
      <c r="H54" s="72">
        <v>0</v>
      </c>
      <c r="I54" s="68">
        <f t="shared" si="0"/>
        <v>5396.2941989999999</v>
      </c>
      <c r="K54" s="62"/>
    </row>
    <row r="55" spans="1:11" ht="18" customHeight="1" x14ac:dyDescent="0.2">
      <c r="A55" s="73">
        <f t="shared" si="1"/>
        <v>46</v>
      </c>
      <c r="B55" s="69" t="s">
        <v>229</v>
      </c>
      <c r="C55" s="70">
        <v>5032.7910350000002</v>
      </c>
      <c r="D55" s="71">
        <v>0</v>
      </c>
      <c r="E55" s="71">
        <v>-73.647240999999994</v>
      </c>
      <c r="F55" s="71">
        <v>280471.76</v>
      </c>
      <c r="G55" s="71">
        <v>155.78624300000001</v>
      </c>
      <c r="H55" s="72">
        <v>0</v>
      </c>
      <c r="I55" s="68">
        <f t="shared" si="0"/>
        <v>285586.69003699999</v>
      </c>
      <c r="K55" s="62"/>
    </row>
    <row r="56" spans="1:11" ht="18" customHeight="1" x14ac:dyDescent="0.2">
      <c r="A56" s="73">
        <f t="shared" si="1"/>
        <v>47</v>
      </c>
      <c r="B56" s="69" t="s">
        <v>230</v>
      </c>
      <c r="C56" s="70">
        <v>12396.04509</v>
      </c>
      <c r="D56" s="71">
        <v>0</v>
      </c>
      <c r="E56" s="71">
        <v>5672.5465640000002</v>
      </c>
      <c r="F56" s="71">
        <v>131648.94</v>
      </c>
      <c r="G56" s="71">
        <v>318.93134199999997</v>
      </c>
      <c r="H56" s="72">
        <v>0</v>
      </c>
      <c r="I56" s="68">
        <f t="shared" si="0"/>
        <v>150036.46299599999</v>
      </c>
      <c r="K56" s="62"/>
    </row>
    <row r="57" spans="1:11" ht="18" customHeight="1" x14ac:dyDescent="0.2">
      <c r="A57" s="73">
        <f t="shared" si="1"/>
        <v>48</v>
      </c>
      <c r="B57" s="69" t="s">
        <v>231</v>
      </c>
      <c r="C57" s="70">
        <v>-278582.35337800003</v>
      </c>
      <c r="D57" s="71">
        <v>0</v>
      </c>
      <c r="E57" s="71">
        <v>1202.877753</v>
      </c>
      <c r="F57" s="71">
        <v>0</v>
      </c>
      <c r="G57" s="71">
        <v>1136.7106719999999</v>
      </c>
      <c r="H57" s="72">
        <v>0</v>
      </c>
      <c r="I57" s="68">
        <f t="shared" si="0"/>
        <v>-276242.76495300001</v>
      </c>
      <c r="K57" s="62"/>
    </row>
    <row r="58" spans="1:11" ht="18" customHeight="1" x14ac:dyDescent="0.2">
      <c r="A58" s="73">
        <f t="shared" si="1"/>
        <v>49</v>
      </c>
      <c r="B58" s="69" t="s">
        <v>232</v>
      </c>
      <c r="C58" s="70">
        <v>1106.2424799999999</v>
      </c>
      <c r="D58" s="71">
        <v>0</v>
      </c>
      <c r="E58" s="71">
        <v>-0.62597999999999998</v>
      </c>
      <c r="F58" s="71">
        <v>0</v>
      </c>
      <c r="G58" s="71">
        <v>0</v>
      </c>
      <c r="H58" s="72">
        <v>0</v>
      </c>
      <c r="I58" s="68">
        <f t="shared" si="0"/>
        <v>1105.6164999999999</v>
      </c>
      <c r="K58" s="62"/>
    </row>
    <row r="59" spans="1:11" ht="18" customHeight="1" x14ac:dyDescent="0.2">
      <c r="A59" s="73">
        <f t="shared" si="1"/>
        <v>50</v>
      </c>
      <c r="B59" s="69" t="s">
        <v>233</v>
      </c>
      <c r="C59" s="70">
        <v>-32.309241999999998</v>
      </c>
      <c r="D59" s="71">
        <v>0</v>
      </c>
      <c r="E59" s="71">
        <v>-0.374334</v>
      </c>
      <c r="F59" s="71">
        <v>0</v>
      </c>
      <c r="G59" s="71">
        <v>0</v>
      </c>
      <c r="H59" s="72">
        <v>0</v>
      </c>
      <c r="I59" s="68">
        <f t="shared" si="0"/>
        <v>-32.683575999999995</v>
      </c>
      <c r="K59" s="62"/>
    </row>
    <row r="60" spans="1:11" ht="18" customHeight="1" x14ac:dyDescent="0.2">
      <c r="A60" s="73">
        <f t="shared" si="1"/>
        <v>51</v>
      </c>
      <c r="B60" s="69" t="s">
        <v>234</v>
      </c>
      <c r="C60" s="70">
        <v>0</v>
      </c>
      <c r="D60" s="71">
        <v>0</v>
      </c>
      <c r="E60" s="71">
        <v>0</v>
      </c>
      <c r="F60" s="71">
        <v>0</v>
      </c>
      <c r="G60" s="71">
        <v>0</v>
      </c>
      <c r="H60" s="72">
        <v>0</v>
      </c>
      <c r="I60" s="68">
        <f t="shared" si="0"/>
        <v>0</v>
      </c>
      <c r="K60" s="62"/>
    </row>
    <row r="61" spans="1:11" ht="18" customHeight="1" x14ac:dyDescent="0.2">
      <c r="A61" s="73">
        <f t="shared" si="1"/>
        <v>52</v>
      </c>
      <c r="B61" s="69" t="s">
        <v>235</v>
      </c>
      <c r="C61" s="70">
        <v>853.96114399999999</v>
      </c>
      <c r="D61" s="71">
        <v>0</v>
      </c>
      <c r="E61" s="71">
        <v>-0.49585899999999999</v>
      </c>
      <c r="F61" s="71">
        <v>0</v>
      </c>
      <c r="G61" s="71">
        <v>0</v>
      </c>
      <c r="H61" s="72">
        <v>0</v>
      </c>
      <c r="I61" s="68">
        <f t="shared" si="0"/>
        <v>853.46528499999999</v>
      </c>
      <c r="K61" s="62"/>
    </row>
    <row r="62" spans="1:11" ht="18" customHeight="1" x14ac:dyDescent="0.2">
      <c r="A62" s="73">
        <f t="shared" si="1"/>
        <v>53</v>
      </c>
      <c r="B62" s="69" t="s">
        <v>236</v>
      </c>
      <c r="C62" s="70">
        <v>-74987.307455999995</v>
      </c>
      <c r="D62" s="71">
        <v>0</v>
      </c>
      <c r="E62" s="71">
        <v>-8.5924899999999997</v>
      </c>
      <c r="F62" s="71">
        <v>0</v>
      </c>
      <c r="G62" s="71">
        <v>5.8994239999999998</v>
      </c>
      <c r="H62" s="72">
        <v>0</v>
      </c>
      <c r="I62" s="68">
        <f t="shared" si="0"/>
        <v>-74990.000521999988</v>
      </c>
      <c r="K62" s="62"/>
    </row>
    <row r="63" spans="1:11" ht="18" customHeight="1" x14ac:dyDescent="0.2">
      <c r="A63" s="73">
        <f t="shared" si="1"/>
        <v>54</v>
      </c>
      <c r="B63" s="69" t="s">
        <v>237</v>
      </c>
      <c r="C63" s="70">
        <v>37993.519386</v>
      </c>
      <c r="D63" s="71">
        <v>0</v>
      </c>
      <c r="E63" s="71">
        <v>-50.405827000000002</v>
      </c>
      <c r="F63" s="71">
        <v>0</v>
      </c>
      <c r="G63" s="71">
        <v>98.055279999999996</v>
      </c>
      <c r="H63" s="72">
        <v>0</v>
      </c>
      <c r="I63" s="68">
        <f t="shared" si="0"/>
        <v>38041.168838999998</v>
      </c>
      <c r="K63" s="62"/>
    </row>
    <row r="64" spans="1:11" ht="18" customHeight="1" x14ac:dyDescent="0.2">
      <c r="A64" s="73">
        <f t="shared" si="1"/>
        <v>55</v>
      </c>
      <c r="B64" s="69" t="s">
        <v>238</v>
      </c>
      <c r="C64" s="70">
        <v>12208.280710999999</v>
      </c>
      <c r="D64" s="71">
        <v>0</v>
      </c>
      <c r="E64" s="71">
        <v>-0.11128200000000001</v>
      </c>
      <c r="F64" s="71">
        <v>0</v>
      </c>
      <c r="G64" s="71">
        <v>0</v>
      </c>
      <c r="H64" s="72">
        <v>0</v>
      </c>
      <c r="I64" s="68">
        <f t="shared" si="0"/>
        <v>12208.169429</v>
      </c>
      <c r="K64" s="62"/>
    </row>
    <row r="65" spans="1:11" ht="18" customHeight="1" x14ac:dyDescent="0.2">
      <c r="A65" s="73">
        <f t="shared" si="1"/>
        <v>56</v>
      </c>
      <c r="B65" s="69" t="s">
        <v>239</v>
      </c>
      <c r="C65" s="70">
        <v>-562811.70832600002</v>
      </c>
      <c r="D65" s="71">
        <v>0</v>
      </c>
      <c r="E65" s="71">
        <v>-404.89847900000001</v>
      </c>
      <c r="F65" s="71">
        <v>186162.72500000001</v>
      </c>
      <c r="G65" s="71">
        <v>3772.0029570000002</v>
      </c>
      <c r="H65" s="72">
        <v>0</v>
      </c>
      <c r="I65" s="68">
        <f t="shared" si="0"/>
        <v>-373281.87884800002</v>
      </c>
      <c r="K65" s="62"/>
    </row>
    <row r="66" spans="1:11" ht="18" customHeight="1" x14ac:dyDescent="0.2">
      <c r="A66" s="73">
        <f t="shared" si="1"/>
        <v>57</v>
      </c>
      <c r="B66" s="69" t="s">
        <v>240</v>
      </c>
      <c r="C66" s="70">
        <v>-0.45844699999999999</v>
      </c>
      <c r="D66" s="71">
        <v>0</v>
      </c>
      <c r="E66" s="71">
        <v>-1.967929</v>
      </c>
      <c r="F66" s="71">
        <v>0</v>
      </c>
      <c r="G66" s="71">
        <v>5.4161950000000001</v>
      </c>
      <c r="H66" s="72">
        <v>0</v>
      </c>
      <c r="I66" s="68">
        <f t="shared" si="0"/>
        <v>2.9898190000000002</v>
      </c>
      <c r="K66" s="62"/>
    </row>
    <row r="67" spans="1:11" ht="18" customHeight="1" x14ac:dyDescent="0.2">
      <c r="A67" s="73">
        <f t="shared" si="1"/>
        <v>58</v>
      </c>
      <c r="B67" s="69" t="s">
        <v>241</v>
      </c>
      <c r="C67" s="70">
        <v>14598.638649</v>
      </c>
      <c r="D67" s="71">
        <v>0</v>
      </c>
      <c r="E67" s="71">
        <v>-0.64246300000000001</v>
      </c>
      <c r="F67" s="71">
        <v>0</v>
      </c>
      <c r="G67" s="71">
        <v>0</v>
      </c>
      <c r="H67" s="72">
        <v>0</v>
      </c>
      <c r="I67" s="68">
        <f t="shared" si="0"/>
        <v>14597.996186</v>
      </c>
      <c r="K67" s="62"/>
    </row>
    <row r="68" spans="1:11" ht="18" customHeight="1" x14ac:dyDescent="0.2">
      <c r="A68" s="73">
        <f t="shared" si="1"/>
        <v>59</v>
      </c>
      <c r="B68" s="69" t="s">
        <v>242</v>
      </c>
      <c r="C68" s="70">
        <v>3087.678684</v>
      </c>
      <c r="D68" s="71">
        <v>0</v>
      </c>
      <c r="E68" s="71">
        <v>-162.25057000000001</v>
      </c>
      <c r="F68" s="71">
        <v>0</v>
      </c>
      <c r="G68" s="71">
        <v>147.80776399999999</v>
      </c>
      <c r="H68" s="72">
        <v>0</v>
      </c>
      <c r="I68" s="68">
        <f t="shared" si="0"/>
        <v>3073.235878</v>
      </c>
      <c r="K68" s="62"/>
    </row>
    <row r="69" spans="1:11" ht="18" customHeight="1" x14ac:dyDescent="0.2">
      <c r="A69" s="73">
        <f t="shared" si="1"/>
        <v>60</v>
      </c>
      <c r="B69" s="69" t="s">
        <v>243</v>
      </c>
      <c r="C69" s="70">
        <v>-1.9016599999999999</v>
      </c>
      <c r="D69" s="71">
        <v>0</v>
      </c>
      <c r="E69" s="71">
        <v>-0.155194</v>
      </c>
      <c r="F69" s="71">
        <v>0</v>
      </c>
      <c r="G69" s="71">
        <v>0</v>
      </c>
      <c r="H69" s="72">
        <v>0</v>
      </c>
      <c r="I69" s="68">
        <f t="shared" si="0"/>
        <v>-2.056854</v>
      </c>
      <c r="K69" s="62"/>
    </row>
    <row r="70" spans="1:11" ht="18" customHeight="1" x14ac:dyDescent="0.2">
      <c r="A70" s="73">
        <f t="shared" si="1"/>
        <v>61</v>
      </c>
      <c r="B70" s="69" t="s">
        <v>244</v>
      </c>
      <c r="C70" s="70">
        <v>-202.49307400000001</v>
      </c>
      <c r="D70" s="71">
        <v>0</v>
      </c>
      <c r="E70" s="71">
        <v>-2.0919059999999998</v>
      </c>
      <c r="F70" s="71">
        <v>0</v>
      </c>
      <c r="G70" s="71">
        <v>-348.37508200000002</v>
      </c>
      <c r="H70" s="72">
        <v>0</v>
      </c>
      <c r="I70" s="68">
        <f t="shared" si="0"/>
        <v>-552.96006199999999</v>
      </c>
      <c r="K70" s="62"/>
    </row>
    <row r="71" spans="1:11" ht="18" customHeight="1" x14ac:dyDescent="0.2">
      <c r="A71" s="73">
        <f t="shared" si="1"/>
        <v>62</v>
      </c>
      <c r="B71" s="69" t="s">
        <v>245</v>
      </c>
      <c r="C71" s="70">
        <v>12.619338000000001</v>
      </c>
      <c r="D71" s="71">
        <v>0</v>
      </c>
      <c r="E71" s="71">
        <v>-2.2389000000000001</v>
      </c>
      <c r="F71" s="71">
        <v>0</v>
      </c>
      <c r="G71" s="71">
        <v>575.89372100000003</v>
      </c>
      <c r="H71" s="72">
        <v>0</v>
      </c>
      <c r="I71" s="68">
        <f t="shared" si="0"/>
        <v>586.27415900000005</v>
      </c>
      <c r="K71" s="62"/>
    </row>
    <row r="72" spans="1:11" ht="18" customHeight="1" x14ac:dyDescent="0.2">
      <c r="A72" s="73">
        <f t="shared" si="1"/>
        <v>63</v>
      </c>
      <c r="B72" s="69" t="s">
        <v>246</v>
      </c>
      <c r="C72" s="70">
        <v>22324.814235999998</v>
      </c>
      <c r="D72" s="71">
        <v>0</v>
      </c>
      <c r="E72" s="71">
        <v>-1.3779E-2</v>
      </c>
      <c r="F72" s="71">
        <v>0</v>
      </c>
      <c r="G72" s="71">
        <v>0</v>
      </c>
      <c r="H72" s="72">
        <v>0</v>
      </c>
      <c r="I72" s="68">
        <f t="shared" si="0"/>
        <v>22324.800456999998</v>
      </c>
      <c r="K72" s="62"/>
    </row>
    <row r="73" spans="1:11" ht="18" customHeight="1" x14ac:dyDescent="0.2">
      <c r="A73" s="73">
        <f t="shared" si="1"/>
        <v>64</v>
      </c>
      <c r="B73" s="69" t="s">
        <v>247</v>
      </c>
      <c r="C73" s="70">
        <v>5261.779689</v>
      </c>
      <c r="D73" s="71">
        <v>0</v>
      </c>
      <c r="E73" s="71">
        <v>-1.122838</v>
      </c>
      <c r="F73" s="71">
        <v>0</v>
      </c>
      <c r="G73" s="71">
        <v>0</v>
      </c>
      <c r="H73" s="72">
        <v>0</v>
      </c>
      <c r="I73" s="68">
        <f t="shared" si="0"/>
        <v>5260.6568509999997</v>
      </c>
      <c r="K73" s="62"/>
    </row>
    <row r="74" spans="1:11" ht="18" customHeight="1" x14ac:dyDescent="0.2">
      <c r="A74" s="73">
        <f t="shared" si="1"/>
        <v>65</v>
      </c>
      <c r="B74" s="69" t="s">
        <v>248</v>
      </c>
      <c r="C74" s="70">
        <v>-90.290243000000004</v>
      </c>
      <c r="D74" s="71">
        <v>0</v>
      </c>
      <c r="E74" s="71">
        <v>-0.41081200000000001</v>
      </c>
      <c r="F74" s="71">
        <v>0</v>
      </c>
      <c r="G74" s="71">
        <v>0</v>
      </c>
      <c r="H74" s="72">
        <v>0</v>
      </c>
      <c r="I74" s="68">
        <f t="shared" si="0"/>
        <v>-90.701055000000011</v>
      </c>
      <c r="K74" s="62"/>
    </row>
    <row r="75" spans="1:11" ht="18" customHeight="1" x14ac:dyDescent="0.2">
      <c r="A75" s="73">
        <f t="shared" si="1"/>
        <v>66</v>
      </c>
      <c r="B75" s="69" t="s">
        <v>249</v>
      </c>
      <c r="C75" s="70">
        <v>242.96969200000001</v>
      </c>
      <c r="D75" s="71">
        <v>0</v>
      </c>
      <c r="E75" s="71">
        <v>-0.176261</v>
      </c>
      <c r="F75" s="71">
        <v>0</v>
      </c>
      <c r="G75" s="71">
        <v>0</v>
      </c>
      <c r="H75" s="72">
        <v>0</v>
      </c>
      <c r="I75" s="68">
        <f t="shared" ref="I75:I121" si="2">SUM(C75:H75)</f>
        <v>242.793431</v>
      </c>
      <c r="K75" s="62"/>
    </row>
    <row r="76" spans="1:11" ht="18" customHeight="1" x14ac:dyDescent="0.2">
      <c r="A76" s="73">
        <f t="shared" ref="A76:A120" si="3">A75+1</f>
        <v>67</v>
      </c>
      <c r="B76" s="69" t="s">
        <v>250</v>
      </c>
      <c r="C76" s="70">
        <v>-42.195157999999999</v>
      </c>
      <c r="D76" s="71">
        <v>0</v>
      </c>
      <c r="E76" s="71">
        <v>-0.19480500000000001</v>
      </c>
      <c r="F76" s="71">
        <v>0</v>
      </c>
      <c r="G76" s="71">
        <v>0</v>
      </c>
      <c r="H76" s="72">
        <v>0</v>
      </c>
      <c r="I76" s="68">
        <f t="shared" si="2"/>
        <v>-42.389963000000002</v>
      </c>
      <c r="K76" s="62"/>
    </row>
    <row r="77" spans="1:11" ht="18" customHeight="1" x14ac:dyDescent="0.2">
      <c r="A77" s="73">
        <f t="shared" si="3"/>
        <v>68</v>
      </c>
      <c r="B77" s="69" t="s">
        <v>251</v>
      </c>
      <c r="C77" s="70">
        <v>12171.690285000001</v>
      </c>
      <c r="D77" s="71">
        <v>0</v>
      </c>
      <c r="E77" s="71">
        <v>-0.23711199999999999</v>
      </c>
      <c r="F77" s="71">
        <v>0</v>
      </c>
      <c r="G77" s="71">
        <v>0</v>
      </c>
      <c r="H77" s="72">
        <v>0</v>
      </c>
      <c r="I77" s="68">
        <f t="shared" si="2"/>
        <v>12171.453173</v>
      </c>
      <c r="K77" s="62"/>
    </row>
    <row r="78" spans="1:11" ht="18" customHeight="1" x14ac:dyDescent="0.2">
      <c r="A78" s="73">
        <f t="shared" si="3"/>
        <v>69</v>
      </c>
      <c r="B78" s="69" t="s">
        <v>252</v>
      </c>
      <c r="C78" s="70">
        <v>1020.400987</v>
      </c>
      <c r="D78" s="71">
        <v>0</v>
      </c>
      <c r="E78" s="71">
        <v>-0.93818299999999999</v>
      </c>
      <c r="F78" s="71">
        <v>0</v>
      </c>
      <c r="G78" s="71">
        <v>1.510092</v>
      </c>
      <c r="H78" s="72">
        <v>0</v>
      </c>
      <c r="I78" s="68">
        <f t="shared" si="2"/>
        <v>1020.972896</v>
      </c>
      <c r="K78" s="62"/>
    </row>
    <row r="79" spans="1:11" ht="18" customHeight="1" x14ac:dyDescent="0.2">
      <c r="A79" s="73">
        <f t="shared" si="3"/>
        <v>70</v>
      </c>
      <c r="B79" s="69" t="s">
        <v>253</v>
      </c>
      <c r="C79" s="70">
        <v>905.606223</v>
      </c>
      <c r="D79" s="71">
        <v>0</v>
      </c>
      <c r="E79" s="71">
        <v>0.48611500000000002</v>
      </c>
      <c r="F79" s="71">
        <v>0</v>
      </c>
      <c r="G79" s="71">
        <v>4.4224569999999996</v>
      </c>
      <c r="H79" s="72">
        <v>0</v>
      </c>
      <c r="I79" s="68">
        <f t="shared" si="2"/>
        <v>910.51479500000005</v>
      </c>
      <c r="K79" s="62"/>
    </row>
    <row r="80" spans="1:11" ht="18" customHeight="1" x14ac:dyDescent="0.2">
      <c r="A80" s="73">
        <f t="shared" si="3"/>
        <v>71</v>
      </c>
      <c r="B80" s="69" t="s">
        <v>254</v>
      </c>
      <c r="C80" s="70">
        <v>22603.449531999999</v>
      </c>
      <c r="D80" s="71">
        <v>0</v>
      </c>
      <c r="E80" s="71">
        <v>-0.32722800000000002</v>
      </c>
      <c r="F80" s="71">
        <v>0</v>
      </c>
      <c r="G80" s="71">
        <v>0</v>
      </c>
      <c r="H80" s="72">
        <v>0</v>
      </c>
      <c r="I80" s="68">
        <f t="shared" si="2"/>
        <v>22603.122304</v>
      </c>
      <c r="K80" s="62"/>
    </row>
    <row r="81" spans="1:11" ht="18" customHeight="1" x14ac:dyDescent="0.2">
      <c r="A81" s="73">
        <f t="shared" si="3"/>
        <v>72</v>
      </c>
      <c r="B81" s="69" t="s">
        <v>255</v>
      </c>
      <c r="C81" s="70">
        <v>-67.51867</v>
      </c>
      <c r="D81" s="71">
        <v>0</v>
      </c>
      <c r="E81" s="71">
        <v>-2.0952419999999998</v>
      </c>
      <c r="F81" s="71">
        <v>0</v>
      </c>
      <c r="G81" s="71">
        <v>28.407173</v>
      </c>
      <c r="H81" s="72">
        <v>0</v>
      </c>
      <c r="I81" s="68">
        <f t="shared" si="2"/>
        <v>-41.206738999999999</v>
      </c>
      <c r="K81" s="62"/>
    </row>
    <row r="82" spans="1:11" ht="18" customHeight="1" x14ac:dyDescent="0.2">
      <c r="A82" s="73">
        <f t="shared" si="3"/>
        <v>73</v>
      </c>
      <c r="B82" s="69" t="s">
        <v>256</v>
      </c>
      <c r="C82" s="70">
        <v>-135463.650712</v>
      </c>
      <c r="D82" s="71">
        <v>0</v>
      </c>
      <c r="E82" s="71">
        <v>-174.05472900000001</v>
      </c>
      <c r="F82" s="71">
        <v>0</v>
      </c>
      <c r="G82" s="71">
        <v>1.305499</v>
      </c>
      <c r="H82" s="72">
        <v>0</v>
      </c>
      <c r="I82" s="68">
        <f t="shared" si="2"/>
        <v>-135636.39994199999</v>
      </c>
      <c r="K82" s="62"/>
    </row>
    <row r="83" spans="1:11" ht="18" customHeight="1" x14ac:dyDescent="0.2">
      <c r="A83" s="73">
        <f t="shared" si="3"/>
        <v>74</v>
      </c>
      <c r="B83" s="69" t="s">
        <v>257</v>
      </c>
      <c r="C83" s="70">
        <v>-96636.974006999997</v>
      </c>
      <c r="D83" s="71">
        <v>0</v>
      </c>
      <c r="E83" s="71">
        <v>-350.12670800000001</v>
      </c>
      <c r="F83" s="71">
        <v>0</v>
      </c>
      <c r="G83" s="71">
        <v>0</v>
      </c>
      <c r="H83" s="72">
        <v>0</v>
      </c>
      <c r="I83" s="68">
        <f t="shared" si="2"/>
        <v>-96987.100714999993</v>
      </c>
      <c r="K83" s="62"/>
    </row>
    <row r="84" spans="1:11" ht="18" customHeight="1" x14ac:dyDescent="0.2">
      <c r="A84" s="73">
        <f t="shared" si="3"/>
        <v>75</v>
      </c>
      <c r="B84" s="69" t="s">
        <v>258</v>
      </c>
      <c r="C84" s="70">
        <v>-1274326.0988410001</v>
      </c>
      <c r="D84" s="71">
        <v>0</v>
      </c>
      <c r="E84" s="71">
        <v>-5975.5656419999996</v>
      </c>
      <c r="F84" s="71">
        <v>0</v>
      </c>
      <c r="G84" s="71">
        <v>0</v>
      </c>
      <c r="H84" s="72">
        <v>0</v>
      </c>
      <c r="I84" s="68">
        <f t="shared" si="2"/>
        <v>-1280301.6644830001</v>
      </c>
      <c r="K84" s="62"/>
    </row>
    <row r="85" spans="1:11" ht="18" customHeight="1" x14ac:dyDescent="0.2">
      <c r="A85" s="73">
        <f t="shared" si="3"/>
        <v>76</v>
      </c>
      <c r="B85" s="69" t="s">
        <v>259</v>
      </c>
      <c r="C85" s="70">
        <v>-33579.334121</v>
      </c>
      <c r="D85" s="71">
        <v>0</v>
      </c>
      <c r="E85" s="71">
        <v>0</v>
      </c>
      <c r="F85" s="71">
        <v>0</v>
      </c>
      <c r="G85" s="71">
        <v>0</v>
      </c>
      <c r="H85" s="72">
        <v>0</v>
      </c>
      <c r="I85" s="68">
        <f t="shared" si="2"/>
        <v>-33579.334121</v>
      </c>
      <c r="K85" s="62"/>
    </row>
    <row r="86" spans="1:11" ht="18" customHeight="1" x14ac:dyDescent="0.2">
      <c r="A86" s="73">
        <f t="shared" si="3"/>
        <v>77</v>
      </c>
      <c r="B86" s="69" t="s">
        <v>260</v>
      </c>
      <c r="C86" s="70">
        <v>-0.179841</v>
      </c>
      <c r="D86" s="71">
        <v>0</v>
      </c>
      <c r="E86" s="71">
        <v>-3.3475160000000002</v>
      </c>
      <c r="F86" s="71">
        <v>0</v>
      </c>
      <c r="G86" s="71">
        <v>398.36540600000001</v>
      </c>
      <c r="H86" s="72">
        <v>0</v>
      </c>
      <c r="I86" s="68">
        <f t="shared" si="2"/>
        <v>394.83804900000001</v>
      </c>
      <c r="K86" s="62"/>
    </row>
    <row r="87" spans="1:11" ht="18" customHeight="1" x14ac:dyDescent="0.2">
      <c r="A87" s="73">
        <f t="shared" si="3"/>
        <v>78</v>
      </c>
      <c r="B87" s="69" t="s">
        <v>261</v>
      </c>
      <c r="C87" s="70">
        <v>0</v>
      </c>
      <c r="D87" s="71">
        <v>0</v>
      </c>
      <c r="E87" s="71">
        <v>0</v>
      </c>
      <c r="F87" s="71">
        <v>0</v>
      </c>
      <c r="G87" s="71">
        <v>-1235.6305789999999</v>
      </c>
      <c r="H87" s="72">
        <v>0</v>
      </c>
      <c r="I87" s="68">
        <f t="shared" si="2"/>
        <v>-1235.6305789999999</v>
      </c>
      <c r="K87" s="62"/>
    </row>
    <row r="88" spans="1:11" ht="18" customHeight="1" x14ac:dyDescent="0.2">
      <c r="A88" s="73">
        <f t="shared" si="3"/>
        <v>79</v>
      </c>
      <c r="B88" s="69" t="s">
        <v>262</v>
      </c>
      <c r="C88" s="70">
        <v>-109859.51764000001</v>
      </c>
      <c r="D88" s="71">
        <v>0</v>
      </c>
      <c r="E88" s="71">
        <v>-316.12140900000003</v>
      </c>
      <c r="F88" s="71">
        <v>0</v>
      </c>
      <c r="G88" s="71">
        <v>531.35089100000005</v>
      </c>
      <c r="H88" s="72">
        <v>0</v>
      </c>
      <c r="I88" s="68">
        <f t="shared" si="2"/>
        <v>-109644.28815800001</v>
      </c>
      <c r="K88" s="62"/>
    </row>
    <row r="89" spans="1:11" ht="18" customHeight="1" x14ac:dyDescent="0.2">
      <c r="A89" s="73">
        <f t="shared" si="3"/>
        <v>80</v>
      </c>
      <c r="B89" s="69" t="s">
        <v>263</v>
      </c>
      <c r="C89" s="70">
        <v>126.73628100000001</v>
      </c>
      <c r="D89" s="71">
        <v>0</v>
      </c>
      <c r="E89" s="71">
        <v>65.447933000000006</v>
      </c>
      <c r="F89" s="71">
        <v>0</v>
      </c>
      <c r="G89" s="71">
        <v>17.960023</v>
      </c>
      <c r="H89" s="72">
        <v>0</v>
      </c>
      <c r="I89" s="68">
        <f t="shared" si="2"/>
        <v>210.144237</v>
      </c>
      <c r="K89" s="62"/>
    </row>
    <row r="90" spans="1:11" ht="18" customHeight="1" x14ac:dyDescent="0.2">
      <c r="A90" s="73">
        <f t="shared" si="3"/>
        <v>81</v>
      </c>
      <c r="B90" s="69" t="s">
        <v>264</v>
      </c>
      <c r="C90" s="70">
        <v>4797376.9447649997</v>
      </c>
      <c r="D90" s="71">
        <v>0</v>
      </c>
      <c r="E90" s="71">
        <v>1696820.2881980001</v>
      </c>
      <c r="F90" s="71">
        <v>0</v>
      </c>
      <c r="G90" s="71">
        <v>12059.488899</v>
      </c>
      <c r="H90" s="72">
        <v>0</v>
      </c>
      <c r="I90" s="68">
        <f t="shared" si="2"/>
        <v>6506256.7218619995</v>
      </c>
      <c r="K90" s="62"/>
    </row>
    <row r="91" spans="1:11" ht="18" customHeight="1" x14ac:dyDescent="0.2">
      <c r="A91" s="73">
        <f t="shared" si="3"/>
        <v>82</v>
      </c>
      <c r="B91" s="69" t="s">
        <v>265</v>
      </c>
      <c r="C91" s="70">
        <v>237.82056499999999</v>
      </c>
      <c r="D91" s="71">
        <v>0</v>
      </c>
      <c r="E91" s="71">
        <v>-0.232738</v>
      </c>
      <c r="F91" s="71">
        <v>0</v>
      </c>
      <c r="G91" s="71">
        <v>0</v>
      </c>
      <c r="H91" s="72">
        <v>0</v>
      </c>
      <c r="I91" s="68">
        <f t="shared" si="2"/>
        <v>237.58782699999998</v>
      </c>
      <c r="K91" s="62"/>
    </row>
    <row r="92" spans="1:11" ht="18" customHeight="1" x14ac:dyDescent="0.2">
      <c r="A92" s="73">
        <f t="shared" si="3"/>
        <v>83</v>
      </c>
      <c r="B92" s="69" t="s">
        <v>266</v>
      </c>
      <c r="C92" s="70">
        <v>-2050.5885750000002</v>
      </c>
      <c r="D92" s="71">
        <v>0</v>
      </c>
      <c r="E92" s="71">
        <v>10873.308455</v>
      </c>
      <c r="F92" s="71">
        <v>285690.11</v>
      </c>
      <c r="G92" s="71">
        <v>6428.3591829999996</v>
      </c>
      <c r="H92" s="72">
        <v>0</v>
      </c>
      <c r="I92" s="68">
        <f t="shared" si="2"/>
        <v>300941.18906299997</v>
      </c>
      <c r="K92" s="62"/>
    </row>
    <row r="93" spans="1:11" ht="18" customHeight="1" x14ac:dyDescent="0.2">
      <c r="A93" s="73">
        <f t="shared" si="3"/>
        <v>84</v>
      </c>
      <c r="B93" s="69" t="s">
        <v>267</v>
      </c>
      <c r="C93" s="70">
        <v>163363.91266500001</v>
      </c>
      <c r="D93" s="71">
        <v>0</v>
      </c>
      <c r="E93" s="71">
        <v>1801.351709</v>
      </c>
      <c r="F93" s="71">
        <v>0</v>
      </c>
      <c r="G93" s="71">
        <v>499.68443300000001</v>
      </c>
      <c r="H93" s="72">
        <v>0</v>
      </c>
      <c r="I93" s="68">
        <f t="shared" si="2"/>
        <v>165664.94880700001</v>
      </c>
      <c r="K93" s="62"/>
    </row>
    <row r="94" spans="1:11" ht="18" customHeight="1" x14ac:dyDescent="0.2">
      <c r="A94" s="73">
        <f t="shared" si="3"/>
        <v>85</v>
      </c>
      <c r="B94" s="69" t="s">
        <v>268</v>
      </c>
      <c r="C94" s="70">
        <v>339009.93061099999</v>
      </c>
      <c r="D94" s="71">
        <v>0</v>
      </c>
      <c r="E94" s="71">
        <v>38282.862007000003</v>
      </c>
      <c r="F94" s="71">
        <v>0</v>
      </c>
      <c r="G94" s="71">
        <v>1117.2462889999999</v>
      </c>
      <c r="H94" s="72">
        <v>0</v>
      </c>
      <c r="I94" s="68">
        <f t="shared" si="2"/>
        <v>378410.03890699998</v>
      </c>
      <c r="K94" s="62"/>
    </row>
    <row r="95" spans="1:11" ht="18" customHeight="1" x14ac:dyDescent="0.2">
      <c r="A95" s="73">
        <f t="shared" si="3"/>
        <v>86</v>
      </c>
      <c r="B95" s="69" t="s">
        <v>269</v>
      </c>
      <c r="C95" s="70">
        <v>-7.6073909999999998</v>
      </c>
      <c r="D95" s="71">
        <v>0</v>
      </c>
      <c r="E95" s="71">
        <v>-0.178455</v>
      </c>
      <c r="F95" s="71">
        <v>0</v>
      </c>
      <c r="G95" s="71">
        <v>0</v>
      </c>
      <c r="H95" s="72">
        <v>0</v>
      </c>
      <c r="I95" s="68">
        <f t="shared" si="2"/>
        <v>-7.7858459999999994</v>
      </c>
      <c r="K95" s="62"/>
    </row>
    <row r="96" spans="1:11" ht="18" customHeight="1" x14ac:dyDescent="0.2">
      <c r="A96" s="73">
        <f t="shared" si="3"/>
        <v>87</v>
      </c>
      <c r="B96" s="69" t="s">
        <v>270</v>
      </c>
      <c r="C96" s="70">
        <v>551435.37458299997</v>
      </c>
      <c r="D96" s="71">
        <v>0</v>
      </c>
      <c r="E96" s="71">
        <v>105511.562039</v>
      </c>
      <c r="F96" s="71">
        <v>214367.25</v>
      </c>
      <c r="G96" s="71">
        <v>18047.803661000002</v>
      </c>
      <c r="H96" s="72">
        <v>0</v>
      </c>
      <c r="I96" s="68">
        <f t="shared" si="2"/>
        <v>889361.99028299993</v>
      </c>
      <c r="K96" s="62"/>
    </row>
    <row r="97" spans="1:11" ht="18" customHeight="1" x14ac:dyDescent="0.2">
      <c r="A97" s="73">
        <f t="shared" si="3"/>
        <v>88</v>
      </c>
      <c r="B97" s="69" t="s">
        <v>271</v>
      </c>
      <c r="C97" s="70">
        <v>-125.119927</v>
      </c>
      <c r="D97" s="71">
        <v>0</v>
      </c>
      <c r="E97" s="71">
        <v>-0.26797300000000002</v>
      </c>
      <c r="F97" s="71">
        <v>0</v>
      </c>
      <c r="G97" s="71">
        <v>0</v>
      </c>
      <c r="H97" s="72">
        <v>0</v>
      </c>
      <c r="I97" s="68">
        <f t="shared" si="2"/>
        <v>-125.3879</v>
      </c>
      <c r="K97" s="62"/>
    </row>
    <row r="98" spans="1:11" ht="18" customHeight="1" x14ac:dyDescent="0.2">
      <c r="A98" s="73">
        <f t="shared" si="3"/>
        <v>89</v>
      </c>
      <c r="B98" s="69" t="s">
        <v>272</v>
      </c>
      <c r="C98" s="70">
        <v>-390977.52997899998</v>
      </c>
      <c r="D98" s="71">
        <v>0</v>
      </c>
      <c r="E98" s="71">
        <v>-2887.7189560000002</v>
      </c>
      <c r="F98" s="71">
        <v>10189.44</v>
      </c>
      <c r="G98" s="71">
        <v>-21629.448257</v>
      </c>
      <c r="H98" s="72">
        <v>0</v>
      </c>
      <c r="I98" s="68">
        <f t="shared" si="2"/>
        <v>-405305.25719199999</v>
      </c>
      <c r="K98" s="62"/>
    </row>
    <row r="99" spans="1:11" ht="18" customHeight="1" x14ac:dyDescent="0.2">
      <c r="A99" s="73">
        <f t="shared" si="3"/>
        <v>90</v>
      </c>
      <c r="B99" s="69" t="s">
        <v>273</v>
      </c>
      <c r="C99" s="70">
        <v>-59498.537676</v>
      </c>
      <c r="D99" s="71">
        <v>0</v>
      </c>
      <c r="E99" s="71">
        <v>-591.62973799999997</v>
      </c>
      <c r="F99" s="71">
        <v>0</v>
      </c>
      <c r="G99" s="71">
        <v>563.44926699999996</v>
      </c>
      <c r="H99" s="72">
        <v>0</v>
      </c>
      <c r="I99" s="68">
        <f t="shared" si="2"/>
        <v>-59526.718147000007</v>
      </c>
      <c r="K99" s="62"/>
    </row>
    <row r="100" spans="1:11" ht="18" customHeight="1" x14ac:dyDescent="0.2">
      <c r="A100" s="73">
        <f t="shared" si="3"/>
        <v>91</v>
      </c>
      <c r="B100" s="69" t="s">
        <v>274</v>
      </c>
      <c r="C100" s="70">
        <v>-9073.9259660000007</v>
      </c>
      <c r="D100" s="71">
        <v>0</v>
      </c>
      <c r="E100" s="71">
        <v>-0.35332400000000003</v>
      </c>
      <c r="F100" s="71">
        <v>0</v>
      </c>
      <c r="G100" s="71">
        <v>243.694357</v>
      </c>
      <c r="H100" s="72">
        <v>0</v>
      </c>
      <c r="I100" s="68">
        <f t="shared" si="2"/>
        <v>-8830.5849330000001</v>
      </c>
      <c r="K100" s="62"/>
    </row>
    <row r="101" spans="1:11" ht="18" customHeight="1" x14ac:dyDescent="0.2">
      <c r="A101" s="73">
        <f t="shared" si="3"/>
        <v>92</v>
      </c>
      <c r="B101" s="69" t="s">
        <v>275</v>
      </c>
      <c r="C101" s="70">
        <v>-80230.820636000004</v>
      </c>
      <c r="D101" s="71">
        <v>0</v>
      </c>
      <c r="E101" s="71">
        <v>-436.40893499999999</v>
      </c>
      <c r="F101" s="71">
        <v>0</v>
      </c>
      <c r="G101" s="71">
        <v>-916.48856799999999</v>
      </c>
      <c r="H101" s="72">
        <v>0</v>
      </c>
      <c r="I101" s="68">
        <f t="shared" si="2"/>
        <v>-81583.718139000004</v>
      </c>
      <c r="K101" s="62"/>
    </row>
    <row r="102" spans="1:11" ht="18" customHeight="1" x14ac:dyDescent="0.2">
      <c r="A102" s="73">
        <f t="shared" si="3"/>
        <v>93</v>
      </c>
      <c r="B102" s="69" t="s">
        <v>276</v>
      </c>
      <c r="C102" s="70">
        <v>10648.248979</v>
      </c>
      <c r="D102" s="71">
        <v>0</v>
      </c>
      <c r="E102" s="71">
        <v>-0.104116</v>
      </c>
      <c r="F102" s="71">
        <v>0</v>
      </c>
      <c r="G102" s="71">
        <v>0</v>
      </c>
      <c r="H102" s="72">
        <v>0</v>
      </c>
      <c r="I102" s="68">
        <f t="shared" si="2"/>
        <v>10648.144863</v>
      </c>
      <c r="K102" s="62"/>
    </row>
    <row r="103" spans="1:11" ht="18" customHeight="1" x14ac:dyDescent="0.2">
      <c r="A103" s="73">
        <f t="shared" si="3"/>
        <v>94</v>
      </c>
      <c r="B103" s="69" t="s">
        <v>277</v>
      </c>
      <c r="C103" s="70">
        <v>-210.91983099999999</v>
      </c>
      <c r="D103" s="71">
        <v>0</v>
      </c>
      <c r="E103" s="71">
        <v>375.68484699999999</v>
      </c>
      <c r="F103" s="71">
        <v>0</v>
      </c>
      <c r="G103" s="71">
        <v>233.63032799999999</v>
      </c>
      <c r="H103" s="72">
        <v>0</v>
      </c>
      <c r="I103" s="68">
        <f t="shared" si="2"/>
        <v>398.39534400000002</v>
      </c>
      <c r="K103" s="62"/>
    </row>
    <row r="104" spans="1:11" ht="18" customHeight="1" x14ac:dyDescent="0.2">
      <c r="A104" s="73">
        <f t="shared" si="3"/>
        <v>95</v>
      </c>
      <c r="B104" s="69" t="s">
        <v>278</v>
      </c>
      <c r="C104" s="70">
        <v>-27688.462733</v>
      </c>
      <c r="D104" s="71">
        <v>0</v>
      </c>
      <c r="E104" s="71">
        <v>7692.6840890000003</v>
      </c>
      <c r="F104" s="71">
        <v>298213.71999999997</v>
      </c>
      <c r="G104" s="71">
        <v>3030.980802</v>
      </c>
      <c r="H104" s="72">
        <v>0</v>
      </c>
      <c r="I104" s="68">
        <f t="shared" si="2"/>
        <v>281248.92215799994</v>
      </c>
      <c r="K104" s="62"/>
    </row>
    <row r="105" spans="1:11" ht="18" customHeight="1" x14ac:dyDescent="0.2">
      <c r="A105" s="73">
        <f t="shared" si="3"/>
        <v>96</v>
      </c>
      <c r="B105" s="69" t="s">
        <v>279</v>
      </c>
      <c r="C105" s="70">
        <v>-2.8671530000000001</v>
      </c>
      <c r="D105" s="71">
        <v>0</v>
      </c>
      <c r="E105" s="71">
        <v>-0.42907699999999999</v>
      </c>
      <c r="F105" s="71">
        <v>0</v>
      </c>
      <c r="G105" s="71">
        <v>0</v>
      </c>
      <c r="H105" s="72">
        <v>0</v>
      </c>
      <c r="I105" s="68">
        <f t="shared" si="2"/>
        <v>-3.29623</v>
      </c>
      <c r="K105" s="62"/>
    </row>
    <row r="106" spans="1:11" ht="18" customHeight="1" x14ac:dyDescent="0.2">
      <c r="A106" s="73">
        <f t="shared" si="3"/>
        <v>97</v>
      </c>
      <c r="B106" s="69" t="s">
        <v>280</v>
      </c>
      <c r="C106" s="70">
        <v>48.887262</v>
      </c>
      <c r="D106" s="71">
        <v>0</v>
      </c>
      <c r="E106" s="71">
        <v>-0.84587900000000005</v>
      </c>
      <c r="F106" s="71">
        <v>0</v>
      </c>
      <c r="G106" s="71">
        <v>0</v>
      </c>
      <c r="H106" s="72">
        <v>0</v>
      </c>
      <c r="I106" s="68">
        <f t="shared" si="2"/>
        <v>48.041382999999996</v>
      </c>
      <c r="K106" s="62"/>
    </row>
    <row r="107" spans="1:11" ht="18" customHeight="1" x14ac:dyDescent="0.2">
      <c r="A107" s="73">
        <f t="shared" si="3"/>
        <v>98</v>
      </c>
      <c r="B107" s="69" t="s">
        <v>281</v>
      </c>
      <c r="C107" s="70">
        <v>-80030.040441999998</v>
      </c>
      <c r="D107" s="71">
        <v>0</v>
      </c>
      <c r="E107" s="71">
        <v>-562.27543600000001</v>
      </c>
      <c r="F107" s="71">
        <v>191445.11199999999</v>
      </c>
      <c r="G107" s="71">
        <v>7801.0025519999999</v>
      </c>
      <c r="H107" s="72">
        <v>0</v>
      </c>
      <c r="I107" s="68">
        <f t="shared" si="2"/>
        <v>118653.79867400001</v>
      </c>
      <c r="K107" s="62"/>
    </row>
    <row r="108" spans="1:11" ht="18" customHeight="1" x14ac:dyDescent="0.2">
      <c r="A108" s="73">
        <f t="shared" si="3"/>
        <v>99</v>
      </c>
      <c r="B108" s="69" t="s">
        <v>282</v>
      </c>
      <c r="C108" s="70">
        <v>107442.475125</v>
      </c>
      <c r="D108" s="71">
        <v>0</v>
      </c>
      <c r="E108" s="71">
        <v>-131.09299300000001</v>
      </c>
      <c r="F108" s="71">
        <v>329461.71250000002</v>
      </c>
      <c r="G108" s="71">
        <v>-5973.8396769999999</v>
      </c>
      <c r="H108" s="72">
        <v>0</v>
      </c>
      <c r="I108" s="68">
        <f t="shared" si="2"/>
        <v>430799.25495500001</v>
      </c>
      <c r="K108" s="62"/>
    </row>
    <row r="109" spans="1:11" ht="18" customHeight="1" x14ac:dyDescent="0.2">
      <c r="A109" s="73">
        <f t="shared" si="3"/>
        <v>100</v>
      </c>
      <c r="B109" s="69" t="s">
        <v>283</v>
      </c>
      <c r="C109" s="70">
        <v>-625598.56844499998</v>
      </c>
      <c r="D109" s="71">
        <v>0</v>
      </c>
      <c r="E109" s="71">
        <v>-143.71035699999999</v>
      </c>
      <c r="F109" s="71">
        <v>0</v>
      </c>
      <c r="G109" s="71">
        <v>0</v>
      </c>
      <c r="H109" s="72">
        <v>0</v>
      </c>
      <c r="I109" s="68">
        <f t="shared" si="2"/>
        <v>-625742.27880199999</v>
      </c>
      <c r="K109" s="62"/>
    </row>
    <row r="110" spans="1:11" ht="18" customHeight="1" x14ac:dyDescent="0.2">
      <c r="A110" s="73">
        <f t="shared" si="3"/>
        <v>101</v>
      </c>
      <c r="B110" s="69" t="s">
        <v>284</v>
      </c>
      <c r="C110" s="70">
        <v>-518103.73959900002</v>
      </c>
      <c r="D110" s="71">
        <v>0</v>
      </c>
      <c r="E110" s="71">
        <v>-31.002835999999999</v>
      </c>
      <c r="F110" s="71">
        <v>0</v>
      </c>
      <c r="G110" s="71">
        <v>0</v>
      </c>
      <c r="H110" s="72">
        <v>0</v>
      </c>
      <c r="I110" s="68">
        <f t="shared" si="2"/>
        <v>-518134.74243500002</v>
      </c>
      <c r="K110" s="62"/>
    </row>
    <row r="111" spans="1:11" ht="18" customHeight="1" x14ac:dyDescent="0.2">
      <c r="A111" s="73">
        <f t="shared" si="3"/>
        <v>102</v>
      </c>
      <c r="B111" s="69" t="s">
        <v>285</v>
      </c>
      <c r="C111" s="70">
        <v>-15.551429000000001</v>
      </c>
      <c r="D111" s="71">
        <v>0</v>
      </c>
      <c r="E111" s="71">
        <v>-0.50786600000000004</v>
      </c>
      <c r="F111" s="71">
        <v>0</v>
      </c>
      <c r="G111" s="71">
        <v>0</v>
      </c>
      <c r="H111" s="72">
        <v>0</v>
      </c>
      <c r="I111" s="68">
        <f t="shared" si="2"/>
        <v>-16.059295000000002</v>
      </c>
      <c r="K111" s="62"/>
    </row>
    <row r="112" spans="1:11" ht="18" customHeight="1" x14ac:dyDescent="0.2">
      <c r="A112" s="73">
        <f t="shared" si="3"/>
        <v>103</v>
      </c>
      <c r="B112" s="69" t="s">
        <v>286</v>
      </c>
      <c r="C112" s="70">
        <v>-256.53670299999999</v>
      </c>
      <c r="D112" s="71">
        <v>0</v>
      </c>
      <c r="E112" s="71">
        <v>-1.678132</v>
      </c>
      <c r="F112" s="71">
        <v>0</v>
      </c>
      <c r="G112" s="71">
        <v>0</v>
      </c>
      <c r="H112" s="72">
        <v>0</v>
      </c>
      <c r="I112" s="68">
        <f t="shared" si="2"/>
        <v>-258.21483499999999</v>
      </c>
      <c r="K112" s="62"/>
    </row>
    <row r="113" spans="1:11" ht="18" customHeight="1" x14ac:dyDescent="0.2">
      <c r="A113" s="73">
        <f t="shared" si="3"/>
        <v>104</v>
      </c>
      <c r="B113" s="69" t="s">
        <v>287</v>
      </c>
      <c r="C113" s="70">
        <v>71931.115321000005</v>
      </c>
      <c r="D113" s="71">
        <v>0</v>
      </c>
      <c r="E113" s="71">
        <v>-0.77819799999999995</v>
      </c>
      <c r="F113" s="71">
        <v>0</v>
      </c>
      <c r="G113" s="71">
        <v>0</v>
      </c>
      <c r="H113" s="72">
        <v>0</v>
      </c>
      <c r="I113" s="68">
        <f t="shared" si="2"/>
        <v>71930.337123000005</v>
      </c>
      <c r="K113" s="62"/>
    </row>
    <row r="114" spans="1:11" ht="18" customHeight="1" x14ac:dyDescent="0.2">
      <c r="A114" s="73">
        <f t="shared" si="3"/>
        <v>105</v>
      </c>
      <c r="B114" s="69" t="s">
        <v>288</v>
      </c>
      <c r="C114" s="70">
        <v>210642.373242</v>
      </c>
      <c r="D114" s="71">
        <v>0</v>
      </c>
      <c r="E114" s="71">
        <v>-6.5667980000000004</v>
      </c>
      <c r="F114" s="71">
        <v>0</v>
      </c>
      <c r="G114" s="71">
        <v>1153.464455</v>
      </c>
      <c r="H114" s="72">
        <v>0</v>
      </c>
      <c r="I114" s="74">
        <f t="shared" si="2"/>
        <v>211789.270899</v>
      </c>
      <c r="K114" s="62"/>
    </row>
    <row r="115" spans="1:11" ht="18" customHeight="1" x14ac:dyDescent="0.2">
      <c r="A115" s="73">
        <f t="shared" si="3"/>
        <v>106</v>
      </c>
      <c r="B115" s="69" t="s">
        <v>18</v>
      </c>
      <c r="C115" s="70">
        <v>13045.436061</v>
      </c>
      <c r="D115" s="71">
        <v>0</v>
      </c>
      <c r="E115" s="71">
        <v>1022.747962</v>
      </c>
      <c r="F115" s="71">
        <v>0</v>
      </c>
      <c r="G115" s="71">
        <v>1408.7543680000001</v>
      </c>
      <c r="H115" s="72">
        <v>0</v>
      </c>
      <c r="I115" s="74">
        <f t="shared" si="2"/>
        <v>15476.938391</v>
      </c>
      <c r="K115" s="62"/>
    </row>
    <row r="116" spans="1:11" ht="18" customHeight="1" x14ac:dyDescent="0.2">
      <c r="A116" s="73">
        <f t="shared" si="3"/>
        <v>107</v>
      </c>
      <c r="B116" s="69" t="s">
        <v>289</v>
      </c>
      <c r="C116" s="70">
        <v>11500.514787</v>
      </c>
      <c r="D116" s="71">
        <v>0</v>
      </c>
      <c r="E116" s="71">
        <v>37.226675999999998</v>
      </c>
      <c r="F116" s="71">
        <v>0</v>
      </c>
      <c r="G116" s="71">
        <v>1641.2746970000001</v>
      </c>
      <c r="H116" s="72">
        <v>0</v>
      </c>
      <c r="I116" s="74">
        <f t="shared" si="2"/>
        <v>13179.016160000001</v>
      </c>
      <c r="K116" s="62"/>
    </row>
    <row r="117" spans="1:11" ht="18" customHeight="1" x14ac:dyDescent="0.2">
      <c r="A117" s="73">
        <f t="shared" si="3"/>
        <v>108</v>
      </c>
      <c r="B117" s="69" t="s">
        <v>290</v>
      </c>
      <c r="C117" s="70">
        <v>1670.824989</v>
      </c>
      <c r="D117" s="71">
        <v>0</v>
      </c>
      <c r="E117" s="71">
        <v>-0.88940399999999997</v>
      </c>
      <c r="F117" s="71">
        <v>0</v>
      </c>
      <c r="G117" s="71">
        <v>0</v>
      </c>
      <c r="H117" s="72">
        <v>0</v>
      </c>
      <c r="I117" s="74">
        <f t="shared" si="2"/>
        <v>1669.9355849999999</v>
      </c>
      <c r="K117" s="62"/>
    </row>
    <row r="118" spans="1:11" ht="18" customHeight="1" x14ac:dyDescent="0.2">
      <c r="A118" s="73">
        <f t="shared" si="3"/>
        <v>109</v>
      </c>
      <c r="B118" s="69" t="s">
        <v>291</v>
      </c>
      <c r="C118" s="70">
        <v>-1665.256711</v>
      </c>
      <c r="D118" s="71">
        <v>0</v>
      </c>
      <c r="E118" s="71">
        <v>10.537112</v>
      </c>
      <c r="F118" s="71">
        <v>0</v>
      </c>
      <c r="G118" s="71">
        <v>465.69275800000003</v>
      </c>
      <c r="H118" s="72">
        <v>0</v>
      </c>
      <c r="I118" s="74">
        <f t="shared" si="2"/>
        <v>-1189.0268409999999</v>
      </c>
      <c r="K118" s="62"/>
    </row>
    <row r="119" spans="1:11" ht="18" customHeight="1" x14ac:dyDescent="0.2">
      <c r="A119" s="73">
        <f t="shared" si="3"/>
        <v>110</v>
      </c>
      <c r="B119" s="69" t="s">
        <v>292</v>
      </c>
      <c r="C119" s="70">
        <v>1113.916508</v>
      </c>
      <c r="D119" s="71">
        <v>0</v>
      </c>
      <c r="E119" s="71">
        <v>-0.28948099999999999</v>
      </c>
      <c r="F119" s="71">
        <v>0</v>
      </c>
      <c r="G119" s="71">
        <v>296.46020499999997</v>
      </c>
      <c r="H119" s="72">
        <v>0</v>
      </c>
      <c r="I119" s="74">
        <f t="shared" si="2"/>
        <v>1410.0872319999999</v>
      </c>
      <c r="K119" s="62"/>
    </row>
    <row r="120" spans="1:11" ht="18" customHeight="1" x14ac:dyDescent="0.2">
      <c r="A120" s="73">
        <f t="shared" si="3"/>
        <v>111</v>
      </c>
      <c r="B120" s="69" t="s">
        <v>293</v>
      </c>
      <c r="C120" s="70">
        <v>80751.652344999995</v>
      </c>
      <c r="D120" s="71">
        <v>0</v>
      </c>
      <c r="E120" s="71">
        <v>6527.7305859999997</v>
      </c>
      <c r="F120" s="71">
        <v>0</v>
      </c>
      <c r="G120" s="71">
        <v>1019.553431</v>
      </c>
      <c r="H120" s="72">
        <v>0</v>
      </c>
      <c r="I120" s="74">
        <f t="shared" si="2"/>
        <v>88298.936361999993</v>
      </c>
      <c r="K120" s="62"/>
    </row>
    <row r="121" spans="1:11" ht="18" customHeight="1" thickBot="1" x14ac:dyDescent="0.25">
      <c r="A121" s="75">
        <v>112</v>
      </c>
      <c r="B121" s="76" t="s">
        <v>294</v>
      </c>
      <c r="C121" s="77">
        <v>-3032.8696129999998</v>
      </c>
      <c r="D121" s="78">
        <v>0</v>
      </c>
      <c r="E121" s="78">
        <v>-1.7801880000000001</v>
      </c>
      <c r="F121" s="78">
        <v>0</v>
      </c>
      <c r="G121" s="78">
        <v>902.08357000000001</v>
      </c>
      <c r="H121" s="79">
        <v>0</v>
      </c>
      <c r="I121" s="80">
        <f t="shared" si="2"/>
        <v>-2132.5662309999998</v>
      </c>
      <c r="K121" s="62"/>
    </row>
    <row r="122" spans="1:11" ht="13.5" thickBot="1" x14ac:dyDescent="0.25"/>
    <row r="123" spans="1:11" ht="16.5" thickBot="1" x14ac:dyDescent="0.3">
      <c r="A123" s="81"/>
      <c r="B123" s="5" t="s">
        <v>13</v>
      </c>
      <c r="C123" s="29">
        <f t="shared" ref="C123:H123" si="4">SUM(C10:C121)</f>
        <v>13069439.789647</v>
      </c>
      <c r="D123" s="30">
        <f t="shared" si="4"/>
        <v>0</v>
      </c>
      <c r="E123" s="30">
        <f t="shared" si="4"/>
        <v>3294064.9246209995</v>
      </c>
      <c r="F123" s="30">
        <f t="shared" si="4"/>
        <v>3569048.1444999995</v>
      </c>
      <c r="G123" s="30">
        <f t="shared" si="4"/>
        <v>54066.467823000035</v>
      </c>
      <c r="H123" s="31">
        <f t="shared" si="4"/>
        <v>0</v>
      </c>
      <c r="I123" s="32">
        <f>SUM(I10:I121)</f>
        <v>19986619.326591</v>
      </c>
    </row>
    <row r="125" spans="1:11" x14ac:dyDescent="0.2">
      <c r="E125" s="62"/>
      <c r="F125" s="62"/>
      <c r="G125" s="62"/>
      <c r="I125" s="62"/>
    </row>
    <row r="126" spans="1:11" x14ac:dyDescent="0.2">
      <c r="G126" s="62"/>
      <c r="I126" s="62"/>
    </row>
    <row r="127" spans="1:11" x14ac:dyDescent="0.2">
      <c r="I127" s="62"/>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24" orientation="landscape" r:id="rId1"/>
  <headerFooter alignWithMargins="0">
    <oddFooter>&amp;L&amp;F&amp;R&amp;D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E1CF7-864A-4A70-91F0-4B94A8AD2B8C}">
  <sheetPr codeName="Hoja2">
    <tabColor theme="9" tint="0.39997558519241921"/>
    <pageSetUpPr fitToPage="1"/>
  </sheetPr>
  <dimension ref="A1:N73"/>
  <sheetViews>
    <sheetView zoomScale="75" zoomScaleNormal="75" workbookViewId="0">
      <selection sqref="A1:I1"/>
    </sheetView>
  </sheetViews>
  <sheetFormatPr baseColWidth="10" defaultColWidth="11.42578125" defaultRowHeight="12.75" x14ac:dyDescent="0.2"/>
  <cols>
    <col min="1" max="1" width="4.28515625" style="2" bestFit="1" customWidth="1"/>
    <col min="2" max="2" width="106.7109375" style="2" customWidth="1"/>
    <col min="3" max="9" width="18.7109375" style="2" customWidth="1"/>
    <col min="10" max="11" width="11.42578125" style="2"/>
    <col min="12" max="13" width="13.140625" style="2" bestFit="1" customWidth="1"/>
    <col min="14" max="14" width="13.28515625" style="2" bestFit="1" customWidth="1"/>
    <col min="15" max="16384" width="11.42578125" style="2"/>
  </cols>
  <sheetData>
    <row r="1" spans="1:14" ht="18" x14ac:dyDescent="0.25">
      <c r="A1" s="466" t="str">
        <f>'RE01'!A1</f>
        <v>INFORME DE TRANSACCIONES ECONÓMICAS 08-2021</v>
      </c>
      <c r="B1" s="467"/>
      <c r="C1" s="467"/>
      <c r="D1" s="467"/>
      <c r="E1" s="467"/>
      <c r="F1" s="467"/>
      <c r="G1" s="467"/>
      <c r="H1" s="467"/>
      <c r="I1" s="468"/>
    </row>
    <row r="2" spans="1:14" ht="18" x14ac:dyDescent="0.25">
      <c r="A2" s="469" t="str">
        <f>'RE01'!A2</f>
        <v>VERSIÓN ORIGINAL</v>
      </c>
      <c r="B2" s="470"/>
      <c r="C2" s="470"/>
      <c r="D2" s="470"/>
      <c r="E2" s="470"/>
      <c r="F2" s="470"/>
      <c r="G2" s="470"/>
      <c r="H2" s="470"/>
      <c r="I2" s="471"/>
    </row>
    <row r="3" spans="1:14" ht="18" x14ac:dyDescent="0.25">
      <c r="A3" s="469" t="str">
        <f>'RE01'!A3</f>
        <v>PERIODO DEL 1 AL 31 DE AGOSTO DEL 2021</v>
      </c>
      <c r="B3" s="470"/>
      <c r="C3" s="470"/>
      <c r="D3" s="470"/>
      <c r="E3" s="470"/>
      <c r="F3" s="470"/>
      <c r="G3" s="470"/>
      <c r="H3" s="470"/>
      <c r="I3" s="471"/>
    </row>
    <row r="4" spans="1:14" ht="18.75" thickBot="1" x14ac:dyDescent="0.3">
      <c r="A4" s="489" t="s">
        <v>14</v>
      </c>
      <c r="B4" s="490"/>
      <c r="C4" s="490"/>
      <c r="D4" s="490"/>
      <c r="E4" s="490"/>
      <c r="F4" s="490"/>
      <c r="G4" s="490"/>
      <c r="H4" s="490"/>
      <c r="I4" s="491"/>
    </row>
    <row r="5" spans="1:14" ht="13.5" thickBot="1" x14ac:dyDescent="0.25"/>
    <row r="6" spans="1:14" ht="18" customHeight="1" x14ac:dyDescent="0.2">
      <c r="A6" s="475" t="s">
        <v>3</v>
      </c>
      <c r="B6" s="476"/>
      <c r="C6" s="481" t="s">
        <v>4</v>
      </c>
      <c r="D6" s="482"/>
      <c r="E6" s="483"/>
      <c r="F6" s="484" t="s">
        <v>5</v>
      </c>
      <c r="G6" s="486" t="s">
        <v>6</v>
      </c>
      <c r="H6" s="482"/>
      <c r="I6" s="487" t="s">
        <v>7</v>
      </c>
    </row>
    <row r="7" spans="1:14" ht="45.75" customHeight="1" x14ac:dyDescent="0.2">
      <c r="A7" s="477"/>
      <c r="B7" s="478"/>
      <c r="C7" s="20" t="s">
        <v>8</v>
      </c>
      <c r="D7" s="55" t="s">
        <v>9</v>
      </c>
      <c r="E7" s="55" t="s">
        <v>10</v>
      </c>
      <c r="F7" s="485"/>
      <c r="G7" s="55" t="s">
        <v>11</v>
      </c>
      <c r="H7" s="33" t="s">
        <v>12</v>
      </c>
      <c r="I7" s="488"/>
    </row>
    <row r="8" spans="1:14" ht="18" customHeight="1" thickBot="1" x14ac:dyDescent="0.25">
      <c r="A8" s="479"/>
      <c r="B8" s="480"/>
      <c r="C8" s="24" t="s">
        <v>0</v>
      </c>
      <c r="D8" s="3" t="s">
        <v>0</v>
      </c>
      <c r="E8" s="3" t="s">
        <v>0</v>
      </c>
      <c r="F8" s="3" t="s">
        <v>0</v>
      </c>
      <c r="G8" s="3" t="s">
        <v>0</v>
      </c>
      <c r="H8" s="25" t="s">
        <v>0</v>
      </c>
      <c r="I8" s="26" t="s">
        <v>0</v>
      </c>
    </row>
    <row r="9" spans="1:14" ht="13.5" thickBot="1" x14ac:dyDescent="0.25"/>
    <row r="10" spans="1:14" ht="18" customHeight="1" x14ac:dyDescent="0.2">
      <c r="A10" s="56">
        <v>1</v>
      </c>
      <c r="B10" s="57" t="s">
        <v>295</v>
      </c>
      <c r="C10" s="34">
        <v>-765.20399099999997</v>
      </c>
      <c r="D10" s="35">
        <v>127.434791</v>
      </c>
      <c r="E10" s="35">
        <v>-258.266279</v>
      </c>
      <c r="F10" s="35">
        <v>-278.651026</v>
      </c>
      <c r="G10" s="35">
        <v>-88.763687000000004</v>
      </c>
      <c r="H10" s="46">
        <v>0</v>
      </c>
      <c r="I10" s="6">
        <f t="shared" ref="I10:I67" si="0">SUM(C10:H10)</f>
        <v>-1263.4501919999998</v>
      </c>
      <c r="K10" s="62"/>
      <c r="N10" s="62"/>
    </row>
    <row r="11" spans="1:14" ht="18" customHeight="1" x14ac:dyDescent="0.2">
      <c r="A11" s="82">
        <f>A10+1</f>
        <v>2</v>
      </c>
      <c r="B11" s="83" t="s">
        <v>296</v>
      </c>
      <c r="C11" s="36">
        <v>0</v>
      </c>
      <c r="D11" s="37">
        <v>0</v>
      </c>
      <c r="E11" s="37">
        <v>-27235.582069</v>
      </c>
      <c r="F11" s="37">
        <v>-19791.974775999999</v>
      </c>
      <c r="G11" s="37">
        <v>0</v>
      </c>
      <c r="H11" s="49">
        <v>0</v>
      </c>
      <c r="I11" s="38">
        <f t="shared" si="0"/>
        <v>-47027.556844999999</v>
      </c>
      <c r="K11" s="62"/>
      <c r="N11" s="62"/>
    </row>
    <row r="12" spans="1:14" ht="18" customHeight="1" x14ac:dyDescent="0.2">
      <c r="A12" s="82">
        <f t="shared" ref="A12:A67" si="1">A11+1</f>
        <v>3</v>
      </c>
      <c r="B12" s="64" t="s">
        <v>297</v>
      </c>
      <c r="C12" s="39">
        <v>0</v>
      </c>
      <c r="D12" s="40">
        <v>0</v>
      </c>
      <c r="E12" s="40">
        <v>-21273.847373000001</v>
      </c>
      <c r="F12" s="40">
        <v>-17571.760241</v>
      </c>
      <c r="G12" s="40">
        <v>0</v>
      </c>
      <c r="H12" s="47">
        <v>0</v>
      </c>
      <c r="I12" s="7">
        <f t="shared" si="0"/>
        <v>-38845.607614</v>
      </c>
      <c r="K12" s="62"/>
      <c r="N12" s="62"/>
    </row>
    <row r="13" spans="1:14" ht="18" customHeight="1" x14ac:dyDescent="0.2">
      <c r="A13" s="82">
        <f t="shared" si="1"/>
        <v>4</v>
      </c>
      <c r="B13" s="64" t="s">
        <v>298</v>
      </c>
      <c r="C13" s="39">
        <v>-528732.05469100003</v>
      </c>
      <c r="D13" s="40">
        <v>22910.991462000002</v>
      </c>
      <c r="E13" s="40">
        <v>-57104.805058999998</v>
      </c>
      <c r="F13" s="40">
        <v>-55047.102436000001</v>
      </c>
      <c r="G13" s="40">
        <v>1771.525261</v>
      </c>
      <c r="H13" s="47">
        <v>0</v>
      </c>
      <c r="I13" s="7">
        <f t="shared" si="0"/>
        <v>-616201.44546299998</v>
      </c>
      <c r="K13" s="62"/>
      <c r="N13" s="62"/>
    </row>
    <row r="14" spans="1:14" ht="18" customHeight="1" x14ac:dyDescent="0.2">
      <c r="A14" s="82">
        <f t="shared" si="1"/>
        <v>5</v>
      </c>
      <c r="B14" s="64" t="s">
        <v>299</v>
      </c>
      <c r="C14" s="39">
        <v>-138703.50872899999</v>
      </c>
      <c r="D14" s="40">
        <v>6011.8477940000002</v>
      </c>
      <c r="E14" s="40">
        <v>-13127.285588999999</v>
      </c>
      <c r="F14" s="40">
        <v>-14017.991501</v>
      </c>
      <c r="G14" s="40">
        <v>483.54585100000003</v>
      </c>
      <c r="H14" s="47">
        <v>0</v>
      </c>
      <c r="I14" s="7">
        <f t="shared" si="0"/>
        <v>-159353.39217400001</v>
      </c>
      <c r="K14" s="62"/>
      <c r="N14" s="62"/>
    </row>
    <row r="15" spans="1:14" ht="18" customHeight="1" x14ac:dyDescent="0.2">
      <c r="A15" s="82">
        <f t="shared" si="1"/>
        <v>6</v>
      </c>
      <c r="B15" s="64" t="s">
        <v>200</v>
      </c>
      <c r="C15" s="39">
        <v>-1105847.2288830001</v>
      </c>
      <c r="D15" s="40">
        <v>53744.756284000003</v>
      </c>
      <c r="E15" s="40">
        <v>-140737.71095800001</v>
      </c>
      <c r="F15" s="40">
        <v>-122873.196092</v>
      </c>
      <c r="G15" s="40">
        <v>516.11957199999995</v>
      </c>
      <c r="H15" s="47">
        <v>0</v>
      </c>
      <c r="I15" s="7">
        <f t="shared" si="0"/>
        <v>-1315197.2600770001</v>
      </c>
      <c r="K15" s="62"/>
      <c r="N15" s="62"/>
    </row>
    <row r="16" spans="1:14" ht="18" customHeight="1" x14ac:dyDescent="0.2">
      <c r="A16" s="82">
        <f t="shared" si="1"/>
        <v>7</v>
      </c>
      <c r="B16" s="64" t="s">
        <v>300</v>
      </c>
      <c r="C16" s="39">
        <v>-1064235.4367180001</v>
      </c>
      <c r="D16" s="40">
        <v>25424.453232</v>
      </c>
      <c r="E16" s="40">
        <v>-64441.857634</v>
      </c>
      <c r="F16" s="40">
        <v>-61142.736025999999</v>
      </c>
      <c r="G16" s="40">
        <v>91.075411000000003</v>
      </c>
      <c r="H16" s="47">
        <v>0</v>
      </c>
      <c r="I16" s="7">
        <f t="shared" si="0"/>
        <v>-1164304.5017349999</v>
      </c>
      <c r="K16" s="62"/>
      <c r="N16" s="62"/>
    </row>
    <row r="17" spans="1:14" ht="18" customHeight="1" x14ac:dyDescent="0.2">
      <c r="A17" s="82">
        <f t="shared" si="1"/>
        <v>8</v>
      </c>
      <c r="B17" s="64" t="s">
        <v>301</v>
      </c>
      <c r="C17" s="39">
        <v>-402942.457467</v>
      </c>
      <c r="D17" s="40">
        <v>105364.11786499999</v>
      </c>
      <c r="E17" s="40">
        <v>-243453.090077</v>
      </c>
      <c r="F17" s="40">
        <v>-253318.79936100001</v>
      </c>
      <c r="G17" s="40">
        <v>-3575.8287420000001</v>
      </c>
      <c r="H17" s="47">
        <v>0</v>
      </c>
      <c r="I17" s="7">
        <f t="shared" si="0"/>
        <v>-797926.05778200016</v>
      </c>
      <c r="K17" s="62"/>
      <c r="N17" s="62"/>
    </row>
    <row r="18" spans="1:14" ht="18" customHeight="1" x14ac:dyDescent="0.2">
      <c r="A18" s="82">
        <f t="shared" si="1"/>
        <v>9</v>
      </c>
      <c r="B18" s="64" t="s">
        <v>202</v>
      </c>
      <c r="C18" s="39">
        <v>-319378.891451</v>
      </c>
      <c r="D18" s="40">
        <v>7605.7707190000001</v>
      </c>
      <c r="E18" s="40">
        <v>-19382.423634999999</v>
      </c>
      <c r="F18" s="40">
        <v>-18284.689568000002</v>
      </c>
      <c r="G18" s="40">
        <v>346.26345400000002</v>
      </c>
      <c r="H18" s="47">
        <v>0</v>
      </c>
      <c r="I18" s="7">
        <f t="shared" si="0"/>
        <v>-349093.97048100003</v>
      </c>
      <c r="K18" s="62"/>
      <c r="N18" s="62"/>
    </row>
    <row r="19" spans="1:14" ht="18" customHeight="1" x14ac:dyDescent="0.2">
      <c r="A19" s="82">
        <f t="shared" si="1"/>
        <v>10</v>
      </c>
      <c r="B19" s="64" t="s">
        <v>302</v>
      </c>
      <c r="C19" s="39">
        <v>-231119.757362</v>
      </c>
      <c r="D19" s="40">
        <v>23259.0052</v>
      </c>
      <c r="E19" s="40">
        <v>-55585.142554999999</v>
      </c>
      <c r="F19" s="40">
        <v>-56618.795149999998</v>
      </c>
      <c r="G19" s="40">
        <v>26.592158999999999</v>
      </c>
      <c r="H19" s="47">
        <v>0</v>
      </c>
      <c r="I19" s="7">
        <f t="shared" si="0"/>
        <v>-320038.09770799999</v>
      </c>
      <c r="K19" s="62"/>
      <c r="N19" s="62"/>
    </row>
    <row r="20" spans="1:14" ht="18" customHeight="1" x14ac:dyDescent="0.2">
      <c r="A20" s="82">
        <f t="shared" si="1"/>
        <v>11</v>
      </c>
      <c r="B20" s="64" t="s">
        <v>203</v>
      </c>
      <c r="C20" s="39">
        <v>-1059840.639339</v>
      </c>
      <c r="D20" s="40">
        <v>55688.814111</v>
      </c>
      <c r="E20" s="40">
        <v>-145508.70129999999</v>
      </c>
      <c r="F20" s="40">
        <v>-139039.44316600001</v>
      </c>
      <c r="G20" s="40">
        <v>1561.9572000000001</v>
      </c>
      <c r="H20" s="47">
        <v>0</v>
      </c>
      <c r="I20" s="7">
        <f t="shared" si="0"/>
        <v>-1287138.0124939999</v>
      </c>
      <c r="K20" s="62"/>
      <c r="N20" s="62"/>
    </row>
    <row r="21" spans="1:14" ht="18" customHeight="1" x14ac:dyDescent="0.2">
      <c r="A21" s="82">
        <f t="shared" si="1"/>
        <v>12</v>
      </c>
      <c r="B21" s="64" t="s">
        <v>303</v>
      </c>
      <c r="C21" s="39">
        <v>-251719.40757499999</v>
      </c>
      <c r="D21" s="40">
        <v>6982.6799499999997</v>
      </c>
      <c r="E21" s="40">
        <v>-17593.925908000001</v>
      </c>
      <c r="F21" s="40">
        <v>-16813.292152999999</v>
      </c>
      <c r="G21" s="40">
        <v>-2300.4087789999999</v>
      </c>
      <c r="H21" s="47">
        <v>0</v>
      </c>
      <c r="I21" s="7">
        <f t="shared" si="0"/>
        <v>-281444.35446499998</v>
      </c>
      <c r="K21" s="62"/>
      <c r="N21" s="62"/>
    </row>
    <row r="22" spans="1:14" ht="18" customHeight="1" x14ac:dyDescent="0.2">
      <c r="A22" s="82">
        <f t="shared" si="1"/>
        <v>13</v>
      </c>
      <c r="B22" s="64" t="s">
        <v>204</v>
      </c>
      <c r="C22" s="39">
        <v>0</v>
      </c>
      <c r="D22" s="40">
        <v>0</v>
      </c>
      <c r="E22" s="40">
        <v>0</v>
      </c>
      <c r="F22" s="40">
        <v>0</v>
      </c>
      <c r="G22" s="40">
        <v>1006.7277199921206</v>
      </c>
      <c r="H22" s="47">
        <v>0</v>
      </c>
      <c r="I22" s="7">
        <f t="shared" si="0"/>
        <v>1006.7277199921206</v>
      </c>
      <c r="K22" s="62"/>
      <c r="N22" s="62"/>
    </row>
    <row r="23" spans="1:14" ht="18" customHeight="1" x14ac:dyDescent="0.2">
      <c r="A23" s="82">
        <f t="shared" si="1"/>
        <v>14</v>
      </c>
      <c r="B23" s="64" t="s">
        <v>304</v>
      </c>
      <c r="C23" s="39">
        <v>0</v>
      </c>
      <c r="D23" s="40">
        <v>0</v>
      </c>
      <c r="E23" s="40">
        <v>-12234.129197</v>
      </c>
      <c r="F23" s="40">
        <v>-13547.351176</v>
      </c>
      <c r="G23" s="40">
        <v>0</v>
      </c>
      <c r="H23" s="47">
        <v>0</v>
      </c>
      <c r="I23" s="7">
        <f t="shared" si="0"/>
        <v>-25781.480372999999</v>
      </c>
      <c r="K23" s="62"/>
      <c r="N23" s="62"/>
    </row>
    <row r="24" spans="1:14" ht="18" customHeight="1" x14ac:dyDescent="0.2">
      <c r="A24" s="82">
        <f t="shared" si="1"/>
        <v>15</v>
      </c>
      <c r="B24" s="64" t="s">
        <v>305</v>
      </c>
      <c r="C24" s="39">
        <v>0</v>
      </c>
      <c r="D24" s="40">
        <v>0</v>
      </c>
      <c r="E24" s="40">
        <v>-19.955680000000001</v>
      </c>
      <c r="F24" s="40">
        <v>-4.292224</v>
      </c>
      <c r="G24" s="40">
        <v>0</v>
      </c>
      <c r="H24" s="47">
        <v>0</v>
      </c>
      <c r="I24" s="7">
        <f t="shared" si="0"/>
        <v>-24.247904000000002</v>
      </c>
      <c r="K24" s="62"/>
      <c r="N24" s="62"/>
    </row>
    <row r="25" spans="1:14" ht="18" customHeight="1" x14ac:dyDescent="0.2">
      <c r="A25" s="82">
        <f t="shared" si="1"/>
        <v>16</v>
      </c>
      <c r="B25" s="64" t="s">
        <v>306</v>
      </c>
      <c r="C25" s="39">
        <v>-33021.737197000002</v>
      </c>
      <c r="D25" s="40">
        <v>832.49945200000002</v>
      </c>
      <c r="E25" s="40">
        <v>-1740.6450930000001</v>
      </c>
      <c r="F25" s="40">
        <v>-1935.995651</v>
      </c>
      <c r="G25" s="40">
        <v>266.79738500000002</v>
      </c>
      <c r="H25" s="47">
        <v>0</v>
      </c>
      <c r="I25" s="7">
        <f t="shared" si="0"/>
        <v>-35599.081104000004</v>
      </c>
      <c r="K25" s="62"/>
      <c r="N25" s="62"/>
    </row>
    <row r="26" spans="1:14" ht="18" customHeight="1" x14ac:dyDescent="0.2">
      <c r="A26" s="82">
        <f t="shared" si="1"/>
        <v>17</v>
      </c>
      <c r="B26" s="64" t="s">
        <v>307</v>
      </c>
      <c r="C26" s="39">
        <v>-697996.81863300002</v>
      </c>
      <c r="D26" s="40">
        <v>16630.038879</v>
      </c>
      <c r="E26" s="40">
        <v>-44016.359428000003</v>
      </c>
      <c r="F26" s="40">
        <v>-40734.378035000002</v>
      </c>
      <c r="G26" s="40">
        <v>90.472713999999996</v>
      </c>
      <c r="H26" s="47">
        <v>0</v>
      </c>
      <c r="I26" s="7">
        <f t="shared" si="0"/>
        <v>-766027.04450299998</v>
      </c>
      <c r="K26" s="62"/>
      <c r="N26" s="62"/>
    </row>
    <row r="27" spans="1:14" ht="18" customHeight="1" x14ac:dyDescent="0.2">
      <c r="A27" s="82">
        <f t="shared" si="1"/>
        <v>18</v>
      </c>
      <c r="B27" s="64" t="s">
        <v>211</v>
      </c>
      <c r="C27" s="39">
        <v>-2509.0548819999999</v>
      </c>
      <c r="D27" s="40">
        <v>58.739167999999999</v>
      </c>
      <c r="E27" s="40">
        <v>-121.136392</v>
      </c>
      <c r="F27" s="40">
        <v>-139.10463899999999</v>
      </c>
      <c r="G27" s="40">
        <v>4.9574759999999998</v>
      </c>
      <c r="H27" s="47">
        <v>0</v>
      </c>
      <c r="I27" s="7">
        <f t="shared" si="0"/>
        <v>-2705.5992689999998</v>
      </c>
      <c r="K27" s="62"/>
      <c r="N27" s="62"/>
    </row>
    <row r="28" spans="1:14" ht="18" customHeight="1" x14ac:dyDescent="0.2">
      <c r="A28" s="82">
        <f t="shared" si="1"/>
        <v>19</v>
      </c>
      <c r="B28" s="64" t="s">
        <v>308</v>
      </c>
      <c r="C28" s="39">
        <v>-1561995.266232</v>
      </c>
      <c r="D28" s="40">
        <v>195551.13379200001</v>
      </c>
      <c r="E28" s="40">
        <v>-433895.40462300001</v>
      </c>
      <c r="F28" s="40">
        <v>-515243.94184300001</v>
      </c>
      <c r="G28" s="40">
        <v>8698.0371209999994</v>
      </c>
      <c r="H28" s="47">
        <v>0</v>
      </c>
      <c r="I28" s="7">
        <f t="shared" si="0"/>
        <v>-2306885.4417850003</v>
      </c>
      <c r="K28" s="62"/>
      <c r="N28" s="62"/>
    </row>
    <row r="29" spans="1:14" ht="18" customHeight="1" x14ac:dyDescent="0.2">
      <c r="A29" s="82">
        <f t="shared" si="1"/>
        <v>20</v>
      </c>
      <c r="B29" s="64" t="s">
        <v>309</v>
      </c>
      <c r="C29" s="39">
        <v>-1857261.4456559999</v>
      </c>
      <c r="D29" s="40">
        <v>171148.14032599999</v>
      </c>
      <c r="E29" s="40">
        <v>-394827.84312999999</v>
      </c>
      <c r="F29" s="40">
        <v>-445591.36697600002</v>
      </c>
      <c r="G29" s="40">
        <v>4257.817419</v>
      </c>
      <c r="H29" s="47">
        <v>0</v>
      </c>
      <c r="I29" s="7">
        <f t="shared" si="0"/>
        <v>-2522274.6980169998</v>
      </c>
      <c r="K29" s="62"/>
      <c r="N29" s="62"/>
    </row>
    <row r="30" spans="1:14" ht="18" customHeight="1" x14ac:dyDescent="0.2">
      <c r="A30" s="82">
        <f t="shared" si="1"/>
        <v>21</v>
      </c>
      <c r="B30" s="64" t="s">
        <v>310</v>
      </c>
      <c r="C30" s="39">
        <v>-20797.717949000002</v>
      </c>
      <c r="D30" s="40">
        <v>4175.2221749999999</v>
      </c>
      <c r="E30" s="40">
        <v>-8331.0848370000003</v>
      </c>
      <c r="F30" s="40">
        <v>-9865.7611560000005</v>
      </c>
      <c r="G30" s="40">
        <v>-1470.621443</v>
      </c>
      <c r="H30" s="47">
        <v>0</v>
      </c>
      <c r="I30" s="7">
        <f t="shared" si="0"/>
        <v>-36289.963210000002</v>
      </c>
      <c r="K30" s="62"/>
      <c r="N30" s="62"/>
    </row>
    <row r="31" spans="1:14" ht="18" customHeight="1" x14ac:dyDescent="0.2">
      <c r="A31" s="82">
        <f t="shared" si="1"/>
        <v>22</v>
      </c>
      <c r="B31" s="64" t="s">
        <v>311</v>
      </c>
      <c r="C31" s="39">
        <v>-230235.90371099999</v>
      </c>
      <c r="D31" s="40">
        <v>6205.7714679999999</v>
      </c>
      <c r="E31" s="40">
        <v>-12481.443112000001</v>
      </c>
      <c r="F31" s="40">
        <v>-13259.467774000001</v>
      </c>
      <c r="G31" s="40">
        <v>403.21057000000002</v>
      </c>
      <c r="H31" s="47">
        <v>0</v>
      </c>
      <c r="I31" s="7">
        <f t="shared" si="0"/>
        <v>-249367.832559</v>
      </c>
      <c r="K31" s="62"/>
      <c r="N31" s="62"/>
    </row>
    <row r="32" spans="1:14" ht="18" customHeight="1" x14ac:dyDescent="0.2">
      <c r="A32" s="82">
        <f t="shared" si="1"/>
        <v>23</v>
      </c>
      <c r="B32" s="64" t="s">
        <v>312</v>
      </c>
      <c r="C32" s="39">
        <v>-829.27474899999993</v>
      </c>
      <c r="D32" s="40">
        <v>101645.91221099999</v>
      </c>
      <c r="E32" s="40">
        <v>-221336.79328499999</v>
      </c>
      <c r="F32" s="40">
        <v>-253976.235782</v>
      </c>
      <c r="G32" s="40">
        <v>-50097.084199999998</v>
      </c>
      <c r="H32" s="47">
        <v>0</v>
      </c>
      <c r="I32" s="7">
        <f t="shared" si="0"/>
        <v>-424593.47580499999</v>
      </c>
      <c r="K32" s="62"/>
      <c r="N32" s="62"/>
    </row>
    <row r="33" spans="1:14" ht="18" customHeight="1" x14ac:dyDescent="0.2">
      <c r="A33" s="82">
        <f t="shared" si="1"/>
        <v>24</v>
      </c>
      <c r="B33" s="64" t="s">
        <v>313</v>
      </c>
      <c r="C33" s="39">
        <v>0</v>
      </c>
      <c r="D33" s="40">
        <v>0</v>
      </c>
      <c r="E33" s="40">
        <v>-3516.4949409999999</v>
      </c>
      <c r="F33" s="40">
        <v>-1663.966195</v>
      </c>
      <c r="G33" s="40">
        <v>0</v>
      </c>
      <c r="H33" s="47">
        <v>0</v>
      </c>
      <c r="I33" s="7">
        <f t="shared" si="0"/>
        <v>-5180.4611359999999</v>
      </c>
      <c r="K33" s="62"/>
      <c r="N33" s="62"/>
    </row>
    <row r="34" spans="1:14" ht="18" customHeight="1" x14ac:dyDescent="0.2">
      <c r="A34" s="82">
        <f t="shared" si="1"/>
        <v>25</v>
      </c>
      <c r="B34" s="64" t="s">
        <v>314</v>
      </c>
      <c r="C34" s="39">
        <v>-21618.035527</v>
      </c>
      <c r="D34" s="40">
        <v>0</v>
      </c>
      <c r="E34" s="40">
        <v>0</v>
      </c>
      <c r="F34" s="40">
        <v>0</v>
      </c>
      <c r="G34" s="40">
        <v>0</v>
      </c>
      <c r="H34" s="47">
        <v>0</v>
      </c>
      <c r="I34" s="7">
        <f t="shared" si="0"/>
        <v>-21618.035527</v>
      </c>
      <c r="K34" s="62"/>
      <c r="N34" s="62"/>
    </row>
    <row r="35" spans="1:14" ht="18" customHeight="1" x14ac:dyDescent="0.2">
      <c r="A35" s="82">
        <f t="shared" si="1"/>
        <v>26</v>
      </c>
      <c r="B35" s="64" t="s">
        <v>315</v>
      </c>
      <c r="C35" s="39">
        <v>-3727316.2302700002</v>
      </c>
      <c r="D35" s="40">
        <v>446370.30834500003</v>
      </c>
      <c r="E35" s="40">
        <v>-963723.77772999997</v>
      </c>
      <c r="F35" s="40">
        <v>-1108085.305133</v>
      </c>
      <c r="G35" s="40">
        <v>2494.9216820000001</v>
      </c>
      <c r="H35" s="47">
        <v>0</v>
      </c>
      <c r="I35" s="7">
        <f t="shared" si="0"/>
        <v>-5350260.083106</v>
      </c>
      <c r="K35" s="62"/>
      <c r="N35" s="62"/>
    </row>
    <row r="36" spans="1:14" ht="18" customHeight="1" x14ac:dyDescent="0.2">
      <c r="A36" s="82">
        <f t="shared" si="1"/>
        <v>27</v>
      </c>
      <c r="B36" s="64" t="s">
        <v>316</v>
      </c>
      <c r="C36" s="39">
        <v>-37.237349999999999</v>
      </c>
      <c r="D36" s="40">
        <v>1153.8855060000001</v>
      </c>
      <c r="E36" s="40">
        <v>-2586.4299409999999</v>
      </c>
      <c r="F36" s="40">
        <v>-2959.4828379999999</v>
      </c>
      <c r="G36" s="40">
        <v>-3350.866994</v>
      </c>
      <c r="H36" s="47">
        <v>0</v>
      </c>
      <c r="I36" s="7">
        <f t="shared" si="0"/>
        <v>-7780.131617</v>
      </c>
      <c r="K36" s="62"/>
      <c r="N36" s="62"/>
    </row>
    <row r="37" spans="1:14" ht="18" customHeight="1" x14ac:dyDescent="0.2">
      <c r="A37" s="82">
        <f t="shared" si="1"/>
        <v>28</v>
      </c>
      <c r="B37" s="64" t="s">
        <v>317</v>
      </c>
      <c r="C37" s="39">
        <v>-387.44102299999997</v>
      </c>
      <c r="D37" s="40">
        <v>0</v>
      </c>
      <c r="E37" s="40">
        <v>0</v>
      </c>
      <c r="F37" s="40">
        <v>0</v>
      </c>
      <c r="G37" s="40">
        <v>0</v>
      </c>
      <c r="H37" s="47">
        <v>0</v>
      </c>
      <c r="I37" s="7">
        <f t="shared" si="0"/>
        <v>-387.44102299999997</v>
      </c>
      <c r="K37" s="62"/>
      <c r="N37" s="62"/>
    </row>
    <row r="38" spans="1:14" ht="18" customHeight="1" x14ac:dyDescent="0.2">
      <c r="A38" s="82">
        <f t="shared" si="1"/>
        <v>29</v>
      </c>
      <c r="B38" s="64" t="s">
        <v>217</v>
      </c>
      <c r="C38" s="39">
        <v>-4351.9190120000003</v>
      </c>
      <c r="D38" s="40">
        <v>2801.1333439999999</v>
      </c>
      <c r="E38" s="40">
        <v>-42238.079014000003</v>
      </c>
      <c r="F38" s="40">
        <v>-43793.782756000001</v>
      </c>
      <c r="G38" s="40">
        <v>442.71126299999997</v>
      </c>
      <c r="H38" s="47">
        <v>0</v>
      </c>
      <c r="I38" s="7">
        <f t="shared" si="0"/>
        <v>-87139.936174999995</v>
      </c>
      <c r="K38" s="62"/>
      <c r="N38" s="62"/>
    </row>
    <row r="39" spans="1:14" ht="18" customHeight="1" x14ac:dyDescent="0.2">
      <c r="A39" s="82">
        <f t="shared" si="1"/>
        <v>30</v>
      </c>
      <c r="B39" s="64" t="s">
        <v>318</v>
      </c>
      <c r="C39" s="39">
        <v>0</v>
      </c>
      <c r="D39" s="40">
        <v>0</v>
      </c>
      <c r="E39" s="40">
        <v>-19104.301255999999</v>
      </c>
      <c r="F39" s="40">
        <v>-13397.237453000002</v>
      </c>
      <c r="G39" s="40">
        <v>0</v>
      </c>
      <c r="H39" s="47">
        <v>0</v>
      </c>
      <c r="I39" s="7">
        <f t="shared" si="0"/>
        <v>-32501.538709</v>
      </c>
      <c r="K39" s="62"/>
      <c r="N39" s="62"/>
    </row>
    <row r="40" spans="1:14" ht="18" customHeight="1" x14ac:dyDescent="0.2">
      <c r="A40" s="82">
        <f t="shared" si="1"/>
        <v>31</v>
      </c>
      <c r="B40" s="64" t="s">
        <v>319</v>
      </c>
      <c r="C40" s="39">
        <v>-8433.5687930000004</v>
      </c>
      <c r="D40" s="40">
        <v>216.64138</v>
      </c>
      <c r="E40" s="40">
        <v>-369.79830399999997</v>
      </c>
      <c r="F40" s="40">
        <v>-452.13937399999998</v>
      </c>
      <c r="G40" s="40">
        <v>-1869.8086129999999</v>
      </c>
      <c r="H40" s="47">
        <v>0</v>
      </c>
      <c r="I40" s="7">
        <f t="shared" si="0"/>
        <v>-10908.673704000001</v>
      </c>
      <c r="K40" s="62"/>
      <c r="N40" s="62"/>
    </row>
    <row r="41" spans="1:14" ht="18" customHeight="1" x14ac:dyDescent="0.2">
      <c r="A41" s="82">
        <f t="shared" si="1"/>
        <v>32</v>
      </c>
      <c r="B41" s="64" t="s">
        <v>320</v>
      </c>
      <c r="C41" s="39">
        <v>-8222.1510240000007</v>
      </c>
      <c r="D41" s="40">
        <v>195.21867800000001</v>
      </c>
      <c r="E41" s="40">
        <v>-709.21578999999997</v>
      </c>
      <c r="F41" s="40">
        <v>-528.20525399999997</v>
      </c>
      <c r="G41" s="40">
        <v>-2235.3255559999998</v>
      </c>
      <c r="H41" s="47">
        <v>0</v>
      </c>
      <c r="I41" s="7">
        <f t="shared" si="0"/>
        <v>-11499.678946</v>
      </c>
      <c r="K41" s="62"/>
      <c r="N41" s="62"/>
    </row>
    <row r="42" spans="1:14" ht="18" customHeight="1" x14ac:dyDescent="0.2">
      <c r="A42" s="82">
        <f t="shared" si="1"/>
        <v>33</v>
      </c>
      <c r="B42" s="64" t="s">
        <v>321</v>
      </c>
      <c r="C42" s="39">
        <v>0</v>
      </c>
      <c r="D42" s="40">
        <v>0</v>
      </c>
      <c r="E42" s="40">
        <v>-10750.931869</v>
      </c>
      <c r="F42" s="40">
        <v>-18804.224337</v>
      </c>
      <c r="G42" s="40">
        <v>0</v>
      </c>
      <c r="H42" s="47">
        <v>0</v>
      </c>
      <c r="I42" s="7">
        <f t="shared" si="0"/>
        <v>-29555.156206</v>
      </c>
      <c r="K42" s="62"/>
      <c r="N42" s="62"/>
    </row>
    <row r="43" spans="1:14" ht="18" customHeight="1" x14ac:dyDescent="0.2">
      <c r="A43" s="82">
        <f t="shared" si="1"/>
        <v>34</v>
      </c>
      <c r="B43" s="64" t="s">
        <v>322</v>
      </c>
      <c r="C43" s="39">
        <v>-4635.1222079999998</v>
      </c>
      <c r="D43" s="40">
        <v>798.250315</v>
      </c>
      <c r="E43" s="40">
        <v>-2207.8681240000001</v>
      </c>
      <c r="F43" s="40">
        <v>-2075.9538010000001</v>
      </c>
      <c r="G43" s="40">
        <v>9.7302680000000006</v>
      </c>
      <c r="H43" s="47">
        <v>0</v>
      </c>
      <c r="I43" s="7">
        <f t="shared" si="0"/>
        <v>-8110.9635499999995</v>
      </c>
      <c r="K43" s="62"/>
      <c r="N43" s="62"/>
    </row>
    <row r="44" spans="1:14" ht="18" customHeight="1" x14ac:dyDescent="0.2">
      <c r="A44" s="82">
        <f t="shared" si="1"/>
        <v>35</v>
      </c>
      <c r="B44" s="64" t="s">
        <v>323</v>
      </c>
      <c r="C44" s="39">
        <v>0</v>
      </c>
      <c r="D44" s="40">
        <v>0</v>
      </c>
      <c r="E44" s="40">
        <v>-63579.344754999998</v>
      </c>
      <c r="F44" s="40">
        <v>-58239.967350999999</v>
      </c>
      <c r="G44" s="40">
        <v>0</v>
      </c>
      <c r="H44" s="47">
        <v>0</v>
      </c>
      <c r="I44" s="7">
        <f t="shared" si="0"/>
        <v>-121819.312106</v>
      </c>
      <c r="K44" s="62"/>
      <c r="N44" s="62"/>
    </row>
    <row r="45" spans="1:14" ht="18" customHeight="1" x14ac:dyDescent="0.2">
      <c r="A45" s="82">
        <f t="shared" si="1"/>
        <v>36</v>
      </c>
      <c r="B45" s="64" t="s">
        <v>324</v>
      </c>
      <c r="C45" s="39">
        <v>-6763.8926410000004</v>
      </c>
      <c r="D45" s="40">
        <v>639.29177500000003</v>
      </c>
      <c r="E45" s="40">
        <v>-1093.3393309999999</v>
      </c>
      <c r="F45" s="40">
        <v>-1238.528294</v>
      </c>
      <c r="G45" s="40">
        <v>10.277357</v>
      </c>
      <c r="H45" s="47">
        <v>0</v>
      </c>
      <c r="I45" s="7">
        <f t="shared" si="0"/>
        <v>-8446.1911340000006</v>
      </c>
      <c r="K45" s="62"/>
      <c r="N45" s="62"/>
    </row>
    <row r="46" spans="1:14" ht="18" customHeight="1" x14ac:dyDescent="0.2">
      <c r="A46" s="82">
        <f t="shared" si="1"/>
        <v>37</v>
      </c>
      <c r="B46" s="64" t="s">
        <v>325</v>
      </c>
      <c r="C46" s="39">
        <v>-16734.187247999998</v>
      </c>
      <c r="D46" s="40">
        <v>1723.1471819999999</v>
      </c>
      <c r="E46" s="40">
        <v>-4022.1901160000002</v>
      </c>
      <c r="F46" s="40">
        <v>-3872.2083040000002</v>
      </c>
      <c r="G46" s="40">
        <v>-3111.0668169999999</v>
      </c>
      <c r="H46" s="47">
        <v>0</v>
      </c>
      <c r="I46" s="7">
        <f t="shared" si="0"/>
        <v>-26016.505302999998</v>
      </c>
      <c r="K46" s="62"/>
      <c r="N46" s="62"/>
    </row>
    <row r="47" spans="1:14" ht="18" customHeight="1" x14ac:dyDescent="0.2">
      <c r="A47" s="82">
        <f t="shared" si="1"/>
        <v>38</v>
      </c>
      <c r="B47" s="64" t="s">
        <v>326</v>
      </c>
      <c r="C47" s="39">
        <v>-1730.5195100000001</v>
      </c>
      <c r="D47" s="40">
        <v>167.03680399999999</v>
      </c>
      <c r="E47" s="40">
        <v>-326.96966400000002</v>
      </c>
      <c r="F47" s="40">
        <v>-356.38735600000001</v>
      </c>
      <c r="G47" s="40">
        <v>-410.56971499999997</v>
      </c>
      <c r="H47" s="47">
        <v>0</v>
      </c>
      <c r="I47" s="7">
        <f t="shared" si="0"/>
        <v>-2657.4094410000002</v>
      </c>
      <c r="K47" s="62"/>
      <c r="N47" s="62"/>
    </row>
    <row r="48" spans="1:14" ht="18" customHeight="1" x14ac:dyDescent="0.2">
      <c r="A48" s="82">
        <f t="shared" si="1"/>
        <v>39</v>
      </c>
      <c r="B48" s="64" t="s">
        <v>261</v>
      </c>
      <c r="C48" s="39">
        <v>-43947.063209</v>
      </c>
      <c r="D48" s="40">
        <v>1039.7311159999999</v>
      </c>
      <c r="E48" s="40">
        <v>-2513.20471</v>
      </c>
      <c r="F48" s="40">
        <v>-2563.1818090000002</v>
      </c>
      <c r="G48" s="40">
        <v>-1838.977629</v>
      </c>
      <c r="H48" s="47">
        <v>0</v>
      </c>
      <c r="I48" s="7">
        <f t="shared" si="0"/>
        <v>-49822.696240999998</v>
      </c>
      <c r="K48" s="62"/>
      <c r="N48" s="62"/>
    </row>
    <row r="49" spans="1:14" ht="18" customHeight="1" x14ac:dyDescent="0.2">
      <c r="A49" s="82">
        <f t="shared" si="1"/>
        <v>40</v>
      </c>
      <c r="B49" s="64" t="s">
        <v>263</v>
      </c>
      <c r="C49" s="39">
        <v>-284237.367937</v>
      </c>
      <c r="D49" s="40">
        <v>47037.302516999996</v>
      </c>
      <c r="E49" s="40">
        <v>-109940.5735</v>
      </c>
      <c r="F49" s="40">
        <v>-113994.5336</v>
      </c>
      <c r="G49" s="40">
        <v>253.76187999999999</v>
      </c>
      <c r="H49" s="47">
        <v>0</v>
      </c>
      <c r="I49" s="7">
        <f t="shared" si="0"/>
        <v>-460881.41064000002</v>
      </c>
      <c r="K49" s="62"/>
      <c r="N49" s="62"/>
    </row>
    <row r="50" spans="1:14" ht="18" customHeight="1" x14ac:dyDescent="0.2">
      <c r="A50" s="82">
        <f t="shared" si="1"/>
        <v>41</v>
      </c>
      <c r="B50" s="64" t="s">
        <v>327</v>
      </c>
      <c r="C50" s="39">
        <v>0</v>
      </c>
      <c r="D50" s="40">
        <v>0</v>
      </c>
      <c r="E50" s="40">
        <v>-33739.140001</v>
      </c>
      <c r="F50" s="40">
        <v>-33767.972890999998</v>
      </c>
      <c r="G50" s="40">
        <v>0</v>
      </c>
      <c r="H50" s="47">
        <v>0</v>
      </c>
      <c r="I50" s="7">
        <f t="shared" si="0"/>
        <v>-67507.112892000005</v>
      </c>
      <c r="K50" s="62"/>
      <c r="N50" s="62"/>
    </row>
    <row r="51" spans="1:14" ht="18" customHeight="1" x14ac:dyDescent="0.2">
      <c r="A51" s="82">
        <f t="shared" si="1"/>
        <v>42</v>
      </c>
      <c r="B51" s="64" t="s">
        <v>328</v>
      </c>
      <c r="C51" s="39">
        <v>0</v>
      </c>
      <c r="D51" s="40">
        <v>0</v>
      </c>
      <c r="E51" s="40">
        <v>-21.773495</v>
      </c>
      <c r="F51" s="40">
        <v>-26.535648999999999</v>
      </c>
      <c r="G51" s="40">
        <v>0</v>
      </c>
      <c r="H51" s="47">
        <v>0</v>
      </c>
      <c r="I51" s="7">
        <f t="shared" si="0"/>
        <v>-48.309144000000003</v>
      </c>
      <c r="K51" s="62"/>
      <c r="N51" s="62"/>
    </row>
    <row r="52" spans="1:14" ht="18" customHeight="1" x14ac:dyDescent="0.2">
      <c r="A52" s="82">
        <f t="shared" si="1"/>
        <v>43</v>
      </c>
      <c r="B52" s="64" t="s">
        <v>267</v>
      </c>
      <c r="C52" s="39">
        <v>-488118.42312300002</v>
      </c>
      <c r="D52" s="40">
        <v>13279.169728999999</v>
      </c>
      <c r="E52" s="40">
        <v>-32223.185072</v>
      </c>
      <c r="F52" s="40">
        <v>-31458.309863999999</v>
      </c>
      <c r="G52" s="40">
        <v>-7007.1414089999998</v>
      </c>
      <c r="H52" s="47">
        <v>0</v>
      </c>
      <c r="I52" s="7">
        <f t="shared" si="0"/>
        <v>-545527.88973900001</v>
      </c>
      <c r="K52" s="62"/>
      <c r="N52" s="62"/>
    </row>
    <row r="53" spans="1:14" ht="18" customHeight="1" x14ac:dyDescent="0.2">
      <c r="A53" s="82">
        <f t="shared" si="1"/>
        <v>44</v>
      </c>
      <c r="B53" s="64" t="s">
        <v>270</v>
      </c>
      <c r="C53" s="39">
        <v>-604.19377799999995</v>
      </c>
      <c r="D53" s="40">
        <v>14.282450000000001</v>
      </c>
      <c r="E53" s="40">
        <v>-38.362383000000001</v>
      </c>
      <c r="F53" s="40">
        <v>-35.629693000000003</v>
      </c>
      <c r="G53" s="40">
        <v>-178</v>
      </c>
      <c r="H53" s="47">
        <v>0</v>
      </c>
      <c r="I53" s="7">
        <f t="shared" si="0"/>
        <v>-841.90340399999991</v>
      </c>
      <c r="K53" s="62"/>
      <c r="N53" s="62"/>
    </row>
    <row r="54" spans="1:14" ht="18" customHeight="1" x14ac:dyDescent="0.2">
      <c r="A54" s="82">
        <f t="shared" si="1"/>
        <v>45</v>
      </c>
      <c r="B54" s="64" t="s">
        <v>329</v>
      </c>
      <c r="C54" s="39">
        <v>0</v>
      </c>
      <c r="D54" s="40">
        <v>0</v>
      </c>
      <c r="E54" s="40">
        <v>-3621.028155</v>
      </c>
      <c r="F54" s="40">
        <v>-1495.017454</v>
      </c>
      <c r="G54" s="40">
        <v>0</v>
      </c>
      <c r="H54" s="47">
        <v>0</v>
      </c>
      <c r="I54" s="7">
        <f t="shared" si="0"/>
        <v>-5116.0456089999998</v>
      </c>
      <c r="K54" s="62"/>
      <c r="N54" s="62"/>
    </row>
    <row r="55" spans="1:14" ht="18" customHeight="1" x14ac:dyDescent="0.2">
      <c r="A55" s="82">
        <f t="shared" si="1"/>
        <v>46</v>
      </c>
      <c r="B55" s="64" t="s">
        <v>330</v>
      </c>
      <c r="C55" s="39">
        <v>0</v>
      </c>
      <c r="D55" s="40">
        <v>0</v>
      </c>
      <c r="E55" s="40">
        <v>-1926.6701780000001</v>
      </c>
      <c r="F55" s="40">
        <v>-1102.0225929999999</v>
      </c>
      <c r="G55" s="40">
        <v>0</v>
      </c>
      <c r="H55" s="47">
        <v>0</v>
      </c>
      <c r="I55" s="7">
        <f t="shared" si="0"/>
        <v>-3028.692771</v>
      </c>
      <c r="K55" s="62"/>
      <c r="N55" s="62"/>
    </row>
    <row r="56" spans="1:14" ht="18" customHeight="1" x14ac:dyDescent="0.2">
      <c r="A56" s="82">
        <f t="shared" si="1"/>
        <v>47</v>
      </c>
      <c r="B56" s="69" t="s">
        <v>331</v>
      </c>
      <c r="C56" s="52">
        <v>-18382.352749000001</v>
      </c>
      <c r="D56" s="53">
        <v>10893.839738000001</v>
      </c>
      <c r="E56" s="53">
        <v>-26402.956222000001</v>
      </c>
      <c r="F56" s="53">
        <v>-27102.676758000001</v>
      </c>
      <c r="G56" s="53">
        <v>246.797426</v>
      </c>
      <c r="H56" s="54">
        <v>0</v>
      </c>
      <c r="I56" s="7">
        <f t="shared" si="0"/>
        <v>-60747.348565000008</v>
      </c>
      <c r="K56" s="62"/>
      <c r="N56" s="62"/>
    </row>
    <row r="57" spans="1:14" ht="18" customHeight="1" x14ac:dyDescent="0.2">
      <c r="A57" s="82">
        <f t="shared" si="1"/>
        <v>48</v>
      </c>
      <c r="B57" s="69" t="s">
        <v>332</v>
      </c>
      <c r="C57" s="52">
        <v>-248.61348899999999</v>
      </c>
      <c r="D57" s="53">
        <v>0</v>
      </c>
      <c r="E57" s="53">
        <v>0</v>
      </c>
      <c r="F57" s="53">
        <v>0</v>
      </c>
      <c r="G57" s="53">
        <v>0</v>
      </c>
      <c r="H57" s="54">
        <v>0</v>
      </c>
      <c r="I57" s="7">
        <f t="shared" si="0"/>
        <v>-248.61348899999999</v>
      </c>
      <c r="K57" s="62"/>
      <c r="N57" s="62"/>
    </row>
    <row r="58" spans="1:14" ht="18" customHeight="1" x14ac:dyDescent="0.2">
      <c r="A58" s="82">
        <f t="shared" si="1"/>
        <v>49</v>
      </c>
      <c r="B58" s="69" t="s">
        <v>333</v>
      </c>
      <c r="C58" s="52">
        <v>0</v>
      </c>
      <c r="D58" s="53">
        <v>0</v>
      </c>
      <c r="E58" s="53">
        <v>-12436.416358</v>
      </c>
      <c r="F58" s="53">
        <v>-11865.617484</v>
      </c>
      <c r="G58" s="53">
        <v>0</v>
      </c>
      <c r="H58" s="54">
        <v>0</v>
      </c>
      <c r="I58" s="7">
        <f t="shared" si="0"/>
        <v>-24302.033842000001</v>
      </c>
      <c r="K58" s="62"/>
      <c r="N58" s="62"/>
    </row>
    <row r="59" spans="1:14" ht="18" customHeight="1" x14ac:dyDescent="0.2">
      <c r="A59" s="82">
        <f t="shared" si="1"/>
        <v>50</v>
      </c>
      <c r="B59" s="69" t="s">
        <v>334</v>
      </c>
      <c r="C59" s="52">
        <v>0</v>
      </c>
      <c r="D59" s="53">
        <v>0</v>
      </c>
      <c r="E59" s="53">
        <v>-7.4487870000000003</v>
      </c>
      <c r="F59" s="53">
        <v>-1.8998550000000001</v>
      </c>
      <c r="G59" s="53">
        <v>0</v>
      </c>
      <c r="H59" s="54">
        <v>0</v>
      </c>
      <c r="I59" s="7">
        <f t="shared" si="0"/>
        <v>-9.3486419999999999</v>
      </c>
      <c r="K59" s="62"/>
      <c r="N59" s="62"/>
    </row>
    <row r="60" spans="1:14" ht="18" customHeight="1" x14ac:dyDescent="0.2">
      <c r="A60" s="82">
        <f t="shared" si="1"/>
        <v>51</v>
      </c>
      <c r="B60" s="69" t="s">
        <v>287</v>
      </c>
      <c r="C60" s="52">
        <v>-249209.269004</v>
      </c>
      <c r="D60" s="53">
        <v>8038.6851880000004</v>
      </c>
      <c r="E60" s="53">
        <v>-19269.959220000001</v>
      </c>
      <c r="F60" s="53">
        <v>-18994.102048000001</v>
      </c>
      <c r="G60" s="53">
        <v>484.696575</v>
      </c>
      <c r="H60" s="54">
        <v>0</v>
      </c>
      <c r="I60" s="7">
        <f t="shared" si="0"/>
        <v>-278949.94850899995</v>
      </c>
      <c r="K60" s="62"/>
      <c r="N60" s="62"/>
    </row>
    <row r="61" spans="1:14" ht="18" customHeight="1" x14ac:dyDescent="0.2">
      <c r="A61" s="82">
        <f t="shared" si="1"/>
        <v>52</v>
      </c>
      <c r="B61" s="69" t="s">
        <v>335</v>
      </c>
      <c r="C61" s="52">
        <v>0</v>
      </c>
      <c r="D61" s="53">
        <v>0</v>
      </c>
      <c r="E61" s="53">
        <v>-1349.2269859999999</v>
      </c>
      <c r="F61" s="53">
        <v>-1484.5374939999999</v>
      </c>
      <c r="G61" s="53">
        <v>0</v>
      </c>
      <c r="H61" s="54">
        <v>0</v>
      </c>
      <c r="I61" s="7">
        <f t="shared" si="0"/>
        <v>-2833.7644799999998</v>
      </c>
      <c r="K61" s="62"/>
      <c r="N61" s="62"/>
    </row>
    <row r="62" spans="1:14" ht="18" customHeight="1" x14ac:dyDescent="0.2">
      <c r="A62" s="82">
        <f t="shared" si="1"/>
        <v>53</v>
      </c>
      <c r="B62" s="69" t="s">
        <v>19</v>
      </c>
      <c r="C62" s="52">
        <v>-3908.82465</v>
      </c>
      <c r="D62" s="53">
        <v>0</v>
      </c>
      <c r="E62" s="53">
        <v>0</v>
      </c>
      <c r="F62" s="53">
        <v>0</v>
      </c>
      <c r="G62" s="53">
        <v>0</v>
      </c>
      <c r="H62" s="54">
        <v>0</v>
      </c>
      <c r="I62" s="7">
        <f t="shared" si="0"/>
        <v>-3908.82465</v>
      </c>
      <c r="K62" s="62"/>
      <c r="N62" s="62"/>
    </row>
    <row r="63" spans="1:14" ht="18" customHeight="1" x14ac:dyDescent="0.2">
      <c r="A63" s="82">
        <f t="shared" si="1"/>
        <v>54</v>
      </c>
      <c r="B63" s="69" t="s">
        <v>20</v>
      </c>
      <c r="C63" s="52">
        <v>-522.85130900000001</v>
      </c>
      <c r="D63" s="53">
        <v>0</v>
      </c>
      <c r="E63" s="53">
        <v>0</v>
      </c>
      <c r="F63" s="53">
        <v>0</v>
      </c>
      <c r="G63" s="53">
        <v>0</v>
      </c>
      <c r="H63" s="54">
        <v>0</v>
      </c>
      <c r="I63" s="7">
        <f t="shared" si="0"/>
        <v>-522.85130900000001</v>
      </c>
      <c r="K63" s="62"/>
      <c r="N63" s="62"/>
    </row>
    <row r="64" spans="1:14" ht="18" customHeight="1" x14ac:dyDescent="0.2">
      <c r="A64" s="82">
        <f t="shared" si="1"/>
        <v>55</v>
      </c>
      <c r="B64" s="69" t="s">
        <v>336</v>
      </c>
      <c r="C64" s="52">
        <v>-435.56602299999997</v>
      </c>
      <c r="D64" s="53">
        <v>0</v>
      </c>
      <c r="E64" s="53">
        <v>0</v>
      </c>
      <c r="F64" s="53">
        <v>0</v>
      </c>
      <c r="G64" s="53">
        <v>0</v>
      </c>
      <c r="H64" s="54">
        <v>0</v>
      </c>
      <c r="I64" s="7">
        <f t="shared" si="0"/>
        <v>-435.56602299999997</v>
      </c>
      <c r="K64" s="62"/>
      <c r="N64" s="62"/>
    </row>
    <row r="65" spans="1:14" ht="18" customHeight="1" x14ac:dyDescent="0.2">
      <c r="A65" s="82">
        <f t="shared" si="1"/>
        <v>56</v>
      </c>
      <c r="B65" s="69" t="s">
        <v>337</v>
      </c>
      <c r="C65" s="52">
        <v>-9398.4074839999994</v>
      </c>
      <c r="D65" s="53">
        <v>0</v>
      </c>
      <c r="E65" s="53">
        <v>0</v>
      </c>
      <c r="F65" s="53">
        <v>0</v>
      </c>
      <c r="G65" s="53">
        <v>0</v>
      </c>
      <c r="H65" s="54">
        <v>0</v>
      </c>
      <c r="I65" s="7">
        <f t="shared" si="0"/>
        <v>-9398.4074839999994</v>
      </c>
      <c r="K65" s="62"/>
      <c r="N65" s="62"/>
    </row>
    <row r="66" spans="1:14" ht="18" customHeight="1" x14ac:dyDescent="0.2">
      <c r="A66" s="82">
        <f t="shared" si="1"/>
        <v>57</v>
      </c>
      <c r="B66" s="69" t="s">
        <v>293</v>
      </c>
      <c r="C66" s="52">
        <v>0</v>
      </c>
      <c r="D66" s="53">
        <v>0</v>
      </c>
      <c r="E66" s="53">
        <v>-336.22980699999999</v>
      </c>
      <c r="F66" s="53">
        <v>-85.213061999999994</v>
      </c>
      <c r="G66" s="53">
        <v>0</v>
      </c>
      <c r="H66" s="54">
        <v>0</v>
      </c>
      <c r="I66" s="7">
        <f t="shared" si="0"/>
        <v>-421.44286899999997</v>
      </c>
      <c r="K66" s="62"/>
      <c r="N66" s="62"/>
    </row>
    <row r="67" spans="1:14" ht="18" customHeight="1" thickBot="1" x14ac:dyDescent="0.25">
      <c r="A67" s="430">
        <f t="shared" si="1"/>
        <v>58</v>
      </c>
      <c r="B67" s="76" t="s">
        <v>338</v>
      </c>
      <c r="C67" s="41">
        <v>0</v>
      </c>
      <c r="D67" s="42">
        <v>0</v>
      </c>
      <c r="E67" s="42">
        <v>-1302.5757050000002</v>
      </c>
      <c r="F67" s="42">
        <v>-507.17905399999995</v>
      </c>
      <c r="G67" s="42">
        <v>0</v>
      </c>
      <c r="H67" s="48">
        <v>0</v>
      </c>
      <c r="I67" s="43">
        <f t="shared" si="0"/>
        <v>-1809.7547590000001</v>
      </c>
      <c r="K67" s="62"/>
      <c r="N67" s="62"/>
    </row>
    <row r="68" spans="1:14" ht="18" customHeight="1" thickBot="1" x14ac:dyDescent="0.25"/>
    <row r="69" spans="1:14" ht="18" customHeight="1" thickBot="1" x14ac:dyDescent="0.3">
      <c r="B69" s="5" t="s">
        <v>13</v>
      </c>
      <c r="C69" s="84">
        <f t="shared" ref="C69:I69" si="2">SUM(C10:C67)</f>
        <v>-14407175.042576002</v>
      </c>
      <c r="D69" s="85">
        <f t="shared" si="2"/>
        <v>1337735.2529459998</v>
      </c>
      <c r="E69" s="85">
        <f t="shared" si="2"/>
        <v>-3294064.9246269995</v>
      </c>
      <c r="F69" s="85">
        <f t="shared" si="2"/>
        <v>-3569048.1445060009</v>
      </c>
      <c r="G69" s="85">
        <f t="shared" si="2"/>
        <v>-54066.467820007892</v>
      </c>
      <c r="H69" s="86">
        <f t="shared" si="2"/>
        <v>0</v>
      </c>
      <c r="I69" s="44">
        <f t="shared" si="2"/>
        <v>-19986619.326582998</v>
      </c>
    </row>
    <row r="71" spans="1:14" x14ac:dyDescent="0.2">
      <c r="I71" s="62"/>
    </row>
    <row r="72" spans="1:14" x14ac:dyDescent="0.2">
      <c r="I72" s="62"/>
    </row>
    <row r="73" spans="1:14" x14ac:dyDescent="0.2">
      <c r="I73" s="62"/>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43" orientation="landscape" r:id="rId1"/>
  <headerFooter alignWithMargins="0">
    <oddFooter>&amp;L&amp;F&amp;R&amp;D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F5D52-7259-4367-AA24-7E60253125D2}">
  <sheetPr>
    <tabColor theme="9" tint="0.39997558519241921"/>
    <pageSetUpPr fitToPage="1"/>
  </sheetPr>
  <dimension ref="A1:F155"/>
  <sheetViews>
    <sheetView zoomScale="75" zoomScaleNormal="75" workbookViewId="0">
      <selection sqref="A1:I1"/>
    </sheetView>
  </sheetViews>
  <sheetFormatPr baseColWidth="10" defaultRowHeight="15" x14ac:dyDescent="0.25"/>
  <cols>
    <col min="1" max="1" width="5.140625" style="352" bestFit="1" customWidth="1"/>
    <col min="2" max="2" width="106.7109375" style="352" customWidth="1"/>
    <col min="3" max="6" width="22.140625" style="352" customWidth="1"/>
    <col min="7" max="16384" width="11.42578125" style="352"/>
  </cols>
  <sheetData>
    <row r="1" spans="1:6" ht="18" customHeight="1" x14ac:dyDescent="0.25">
      <c r="A1" s="504" t="s">
        <v>172</v>
      </c>
      <c r="B1" s="505"/>
      <c r="C1" s="505"/>
      <c r="D1" s="505"/>
      <c r="E1" s="505"/>
      <c r="F1" s="506"/>
    </row>
    <row r="2" spans="1:6" ht="18" customHeight="1" x14ac:dyDescent="0.25">
      <c r="A2" s="507" t="s">
        <v>173</v>
      </c>
      <c r="B2" s="508"/>
      <c r="C2" s="508"/>
      <c r="D2" s="508"/>
      <c r="E2" s="508"/>
      <c r="F2" s="509"/>
    </row>
    <row r="3" spans="1:6" ht="18" customHeight="1" x14ac:dyDescent="0.25">
      <c r="A3" s="507" t="s">
        <v>175</v>
      </c>
      <c r="B3" s="508"/>
      <c r="C3" s="508"/>
      <c r="D3" s="508"/>
      <c r="E3" s="508"/>
      <c r="F3" s="509"/>
    </row>
    <row r="4" spans="1:6" ht="18" customHeight="1" x14ac:dyDescent="0.25">
      <c r="A4" s="510" t="s">
        <v>339</v>
      </c>
      <c r="B4" s="511"/>
      <c r="C4" s="511"/>
      <c r="D4" s="511"/>
      <c r="E4" s="511"/>
      <c r="F4" s="512"/>
    </row>
    <row r="5" spans="1:6" ht="18" customHeight="1" thickBot="1" x14ac:dyDescent="0.3">
      <c r="A5" s="513" t="s">
        <v>340</v>
      </c>
      <c r="B5" s="514"/>
      <c r="C5" s="514"/>
      <c r="D5" s="514"/>
      <c r="E5" s="514"/>
      <c r="F5" s="515"/>
    </row>
    <row r="6" spans="1:6" ht="18" customHeight="1" thickBot="1" x14ac:dyDescent="0.3">
      <c r="A6" s="353"/>
      <c r="B6" s="353"/>
      <c r="C6" s="353"/>
      <c r="D6" s="353"/>
      <c r="E6" s="353"/>
      <c r="F6" s="353"/>
    </row>
    <row r="7" spans="1:6" ht="45" customHeight="1" thickBot="1" x14ac:dyDescent="0.3">
      <c r="A7" s="492" t="s">
        <v>16</v>
      </c>
      <c r="B7" s="493"/>
      <c r="C7" s="498" t="s">
        <v>341</v>
      </c>
      <c r="D7" s="500" t="s">
        <v>342</v>
      </c>
      <c r="E7" s="501"/>
      <c r="F7" s="502" t="s">
        <v>17</v>
      </c>
    </row>
    <row r="8" spans="1:6" ht="45" customHeight="1" x14ac:dyDescent="0.25">
      <c r="A8" s="494"/>
      <c r="B8" s="495"/>
      <c r="C8" s="499"/>
      <c r="D8" s="354" t="s">
        <v>343</v>
      </c>
      <c r="E8" s="354" t="s">
        <v>344</v>
      </c>
      <c r="F8" s="503"/>
    </row>
    <row r="9" spans="1:6" ht="15" customHeight="1" thickBot="1" x14ac:dyDescent="0.3">
      <c r="A9" s="496"/>
      <c r="B9" s="497"/>
      <c r="C9" s="355" t="s">
        <v>0</v>
      </c>
      <c r="D9" s="356" t="s">
        <v>0</v>
      </c>
      <c r="E9" s="356" t="s">
        <v>0</v>
      </c>
      <c r="F9" s="356" t="s">
        <v>0</v>
      </c>
    </row>
    <row r="10" spans="1:6" ht="18" customHeight="1" thickBot="1" x14ac:dyDescent="0.3">
      <c r="D10" s="357"/>
      <c r="E10" s="357"/>
    </row>
    <row r="11" spans="1:6" ht="18" customHeight="1" x14ac:dyDescent="0.25">
      <c r="A11" s="358">
        <v>1</v>
      </c>
      <c r="B11" s="359" t="s">
        <v>184</v>
      </c>
      <c r="C11" s="360">
        <v>0</v>
      </c>
      <c r="D11" s="361">
        <v>0</v>
      </c>
      <c r="E11" s="362">
        <v>0</v>
      </c>
      <c r="F11" s="6">
        <f>SUM(C11:E11)</f>
        <v>0</v>
      </c>
    </row>
    <row r="12" spans="1:6" ht="18" customHeight="1" x14ac:dyDescent="0.25">
      <c r="A12" s="363">
        <v>2</v>
      </c>
      <c r="B12" s="364" t="s">
        <v>295</v>
      </c>
      <c r="C12" s="365">
        <v>0</v>
      </c>
      <c r="D12" s="366">
        <v>-1.7801276081482758</v>
      </c>
      <c r="E12" s="367">
        <v>1.7548533753088791</v>
      </c>
      <c r="F12" s="38">
        <f t="shared" ref="F12:F75" si="0">SUM(C12:E12)</f>
        <v>-2.5274232839396671E-2</v>
      </c>
    </row>
    <row r="13" spans="1:6" ht="18" customHeight="1" x14ac:dyDescent="0.25">
      <c r="A13" s="363">
        <v>3</v>
      </c>
      <c r="B13" s="364" t="s">
        <v>185</v>
      </c>
      <c r="C13" s="368">
        <v>0</v>
      </c>
      <c r="D13" s="369">
        <v>-7.9093838463913327E-5</v>
      </c>
      <c r="E13" s="370">
        <v>3.3584052645262933E-6</v>
      </c>
      <c r="F13" s="7">
        <f t="shared" si="0"/>
        <v>-7.573543319938704E-5</v>
      </c>
    </row>
    <row r="14" spans="1:6" ht="18" customHeight="1" x14ac:dyDescent="0.25">
      <c r="A14" s="363">
        <v>4</v>
      </c>
      <c r="B14" s="364" t="s">
        <v>186</v>
      </c>
      <c r="C14" s="368">
        <v>0</v>
      </c>
      <c r="D14" s="369">
        <v>-57.810191062975719</v>
      </c>
      <c r="E14" s="370">
        <v>26.013935254512102</v>
      </c>
      <c r="F14" s="7">
        <f t="shared" si="0"/>
        <v>-31.796255808463616</v>
      </c>
    </row>
    <row r="15" spans="1:6" ht="18" customHeight="1" x14ac:dyDescent="0.25">
      <c r="A15" s="363">
        <v>5</v>
      </c>
      <c r="B15" s="364" t="s">
        <v>187</v>
      </c>
      <c r="C15" s="368">
        <v>0</v>
      </c>
      <c r="D15" s="369">
        <v>-7.0816958815664265E-3</v>
      </c>
      <c r="E15" s="370">
        <v>6.7087489772690084E-3</v>
      </c>
      <c r="F15" s="7">
        <f t="shared" si="0"/>
        <v>-3.7294690429741807E-4</v>
      </c>
    </row>
    <row r="16" spans="1:6" ht="18" customHeight="1" x14ac:dyDescent="0.25">
      <c r="A16" s="363">
        <v>6</v>
      </c>
      <c r="B16" s="364" t="s">
        <v>188</v>
      </c>
      <c r="C16" s="368">
        <v>0</v>
      </c>
      <c r="D16" s="369">
        <v>-0.45084424126142364</v>
      </c>
      <c r="E16" s="370">
        <v>0.38161470055988045</v>
      </c>
      <c r="F16" s="7">
        <f t="shared" si="0"/>
        <v>-6.9229540701543191E-2</v>
      </c>
    </row>
    <row r="17" spans="1:6" ht="18" customHeight="1" x14ac:dyDescent="0.25">
      <c r="A17" s="363">
        <v>7</v>
      </c>
      <c r="B17" s="364" t="s">
        <v>189</v>
      </c>
      <c r="C17" s="368">
        <v>0</v>
      </c>
      <c r="D17" s="369">
        <v>-8.1035807585149486E-2</v>
      </c>
      <c r="E17" s="370">
        <v>1.7026173420361893E-2</v>
      </c>
      <c r="F17" s="7">
        <f t="shared" si="0"/>
        <v>-6.4009634164787596E-2</v>
      </c>
    </row>
    <row r="18" spans="1:6" ht="18" customHeight="1" x14ac:dyDescent="0.25">
      <c r="A18" s="363">
        <v>8</v>
      </c>
      <c r="B18" s="364" t="s">
        <v>190</v>
      </c>
      <c r="C18" s="368">
        <v>0</v>
      </c>
      <c r="D18" s="369">
        <v>-7.0279861033529067E-2</v>
      </c>
      <c r="E18" s="370">
        <v>3.7915949290735204E-2</v>
      </c>
      <c r="F18" s="7">
        <f t="shared" si="0"/>
        <v>-3.2363911742793863E-2</v>
      </c>
    </row>
    <row r="19" spans="1:6" ht="18" customHeight="1" x14ac:dyDescent="0.25">
      <c r="A19" s="363">
        <v>9</v>
      </c>
      <c r="B19" s="364" t="s">
        <v>191</v>
      </c>
      <c r="C19" s="368">
        <v>0</v>
      </c>
      <c r="D19" s="369">
        <v>-5.9089383374138146E-3</v>
      </c>
      <c r="E19" s="370">
        <v>5.8963340173370238E-3</v>
      </c>
      <c r="F19" s="7">
        <f t="shared" si="0"/>
        <v>-1.2604320076790854E-5</v>
      </c>
    </row>
    <row r="20" spans="1:6" ht="18" customHeight="1" x14ac:dyDescent="0.25">
      <c r="A20" s="363">
        <v>10</v>
      </c>
      <c r="B20" s="364" t="s">
        <v>192</v>
      </c>
      <c r="C20" s="368">
        <v>0</v>
      </c>
      <c r="D20" s="369">
        <v>0</v>
      </c>
      <c r="E20" s="370">
        <v>0</v>
      </c>
      <c r="F20" s="7">
        <f t="shared" si="0"/>
        <v>0</v>
      </c>
    </row>
    <row r="21" spans="1:6" ht="18" customHeight="1" x14ac:dyDescent="0.25">
      <c r="A21" s="363">
        <v>11</v>
      </c>
      <c r="B21" s="364" t="s">
        <v>193</v>
      </c>
      <c r="C21" s="368">
        <v>0</v>
      </c>
      <c r="D21" s="369">
        <v>-476.42775243628972</v>
      </c>
      <c r="E21" s="370">
        <v>350.77869209292351</v>
      </c>
      <c r="F21" s="7">
        <f t="shared" si="0"/>
        <v>-125.64906034336622</v>
      </c>
    </row>
    <row r="22" spans="1:6" ht="18" customHeight="1" x14ac:dyDescent="0.25">
      <c r="A22" s="363">
        <v>12</v>
      </c>
      <c r="B22" s="364" t="s">
        <v>194</v>
      </c>
      <c r="C22" s="368">
        <v>0</v>
      </c>
      <c r="D22" s="369">
        <v>-7.6619259816367062</v>
      </c>
      <c r="E22" s="370">
        <v>5.32649116961103</v>
      </c>
      <c r="F22" s="7">
        <f t="shared" si="0"/>
        <v>-2.3354348120256763</v>
      </c>
    </row>
    <row r="23" spans="1:6" ht="18" customHeight="1" x14ac:dyDescent="0.25">
      <c r="A23" s="363">
        <v>13</v>
      </c>
      <c r="B23" s="364" t="s">
        <v>195</v>
      </c>
      <c r="C23" s="368">
        <v>0</v>
      </c>
      <c r="D23" s="369">
        <v>-2468.3387118755718</v>
      </c>
      <c r="E23" s="370">
        <v>2202.6560585851153</v>
      </c>
      <c r="F23" s="7">
        <f t="shared" si="0"/>
        <v>-265.68265329045653</v>
      </c>
    </row>
    <row r="24" spans="1:6" ht="18" customHeight="1" x14ac:dyDescent="0.25">
      <c r="A24" s="363">
        <v>14</v>
      </c>
      <c r="B24" s="364" t="s">
        <v>196</v>
      </c>
      <c r="C24" s="368">
        <v>0</v>
      </c>
      <c r="D24" s="369">
        <v>-1.2186282948740358E-3</v>
      </c>
      <c r="E24" s="370">
        <v>1.2062241159278369E-3</v>
      </c>
      <c r="F24" s="7">
        <f t="shared" si="0"/>
        <v>-1.2404178946198935E-5</v>
      </c>
    </row>
    <row r="25" spans="1:6" ht="18" customHeight="1" x14ac:dyDescent="0.25">
      <c r="A25" s="363">
        <v>15</v>
      </c>
      <c r="B25" s="364" t="s">
        <v>197</v>
      </c>
      <c r="C25" s="368">
        <v>0</v>
      </c>
      <c r="D25" s="369">
        <v>-9.0964197322319009</v>
      </c>
      <c r="E25" s="370">
        <v>5.7539829381133885</v>
      </c>
      <c r="F25" s="7">
        <f t="shared" si="0"/>
        <v>-3.3424367941185125</v>
      </c>
    </row>
    <row r="26" spans="1:6" ht="18" customHeight="1" x14ac:dyDescent="0.25">
      <c r="A26" s="363">
        <v>16</v>
      </c>
      <c r="B26" s="364" t="s">
        <v>298</v>
      </c>
      <c r="C26" s="368">
        <v>0</v>
      </c>
      <c r="D26" s="369">
        <v>-893.6003249828002</v>
      </c>
      <c r="E26" s="370">
        <v>693.78291230823083</v>
      </c>
      <c r="F26" s="7">
        <f t="shared" si="0"/>
        <v>-199.81741267456937</v>
      </c>
    </row>
    <row r="27" spans="1:6" ht="18" customHeight="1" x14ac:dyDescent="0.25">
      <c r="A27" s="363">
        <v>17</v>
      </c>
      <c r="B27" s="364" t="s">
        <v>198</v>
      </c>
      <c r="C27" s="368">
        <v>0</v>
      </c>
      <c r="D27" s="369">
        <v>-31.687601630981288</v>
      </c>
      <c r="E27" s="370">
        <v>28.940032752548532</v>
      </c>
      <c r="F27" s="7">
        <f t="shared" si="0"/>
        <v>-2.7475688784327552</v>
      </c>
    </row>
    <row r="28" spans="1:6" ht="18" customHeight="1" x14ac:dyDescent="0.25">
      <c r="A28" s="363">
        <v>18</v>
      </c>
      <c r="B28" s="364" t="s">
        <v>345</v>
      </c>
      <c r="C28" s="368">
        <v>0</v>
      </c>
      <c r="D28" s="369">
        <v>0</v>
      </c>
      <c r="E28" s="370">
        <v>0</v>
      </c>
      <c r="F28" s="7">
        <f t="shared" si="0"/>
        <v>0</v>
      </c>
    </row>
    <row r="29" spans="1:6" ht="18" customHeight="1" x14ac:dyDescent="0.25">
      <c r="A29" s="363">
        <v>19</v>
      </c>
      <c r="B29" s="364" t="s">
        <v>199</v>
      </c>
      <c r="C29" s="368">
        <v>0</v>
      </c>
      <c r="D29" s="369">
        <v>-384.92077706226536</v>
      </c>
      <c r="E29" s="370">
        <v>307.11954235375993</v>
      </c>
      <c r="F29" s="7">
        <f t="shared" si="0"/>
        <v>-77.801234708505433</v>
      </c>
    </row>
    <row r="30" spans="1:6" ht="18" customHeight="1" x14ac:dyDescent="0.25">
      <c r="A30" s="363">
        <v>20</v>
      </c>
      <c r="B30" s="364" t="s">
        <v>299</v>
      </c>
      <c r="C30" s="368">
        <v>0</v>
      </c>
      <c r="D30" s="369">
        <v>-240.67682306723498</v>
      </c>
      <c r="E30" s="370">
        <v>206.86387071944577</v>
      </c>
      <c r="F30" s="7">
        <f t="shared" si="0"/>
        <v>-33.812952347789206</v>
      </c>
    </row>
    <row r="31" spans="1:6" ht="18" customHeight="1" x14ac:dyDescent="0.25">
      <c r="A31" s="363">
        <v>21</v>
      </c>
      <c r="B31" s="364" t="s">
        <v>346</v>
      </c>
      <c r="C31" s="368">
        <v>0</v>
      </c>
      <c r="D31" s="369">
        <v>0</v>
      </c>
      <c r="E31" s="370">
        <v>0</v>
      </c>
      <c r="F31" s="7">
        <f t="shared" si="0"/>
        <v>0</v>
      </c>
    </row>
    <row r="32" spans="1:6" ht="18" customHeight="1" x14ac:dyDescent="0.25">
      <c r="A32" s="363">
        <v>22</v>
      </c>
      <c r="B32" s="364" t="s">
        <v>200</v>
      </c>
      <c r="C32" s="368">
        <v>0</v>
      </c>
      <c r="D32" s="369">
        <v>-1745.6298290515504</v>
      </c>
      <c r="E32" s="370">
        <v>1380.3362148180827</v>
      </c>
      <c r="F32" s="7">
        <f t="shared" si="0"/>
        <v>-365.29361423346768</v>
      </c>
    </row>
    <row r="33" spans="1:6" ht="18" customHeight="1" x14ac:dyDescent="0.25">
      <c r="A33" s="363">
        <v>23</v>
      </c>
      <c r="B33" s="364" t="s">
        <v>300</v>
      </c>
      <c r="C33" s="368">
        <v>0</v>
      </c>
      <c r="D33" s="369">
        <v>-2343.9022057195107</v>
      </c>
      <c r="E33" s="370">
        <v>1960.1764098268447</v>
      </c>
      <c r="F33" s="7">
        <f t="shared" si="0"/>
        <v>-383.72579589266593</v>
      </c>
    </row>
    <row r="34" spans="1:6" ht="18" customHeight="1" x14ac:dyDescent="0.25">
      <c r="A34" s="363">
        <v>24</v>
      </c>
      <c r="B34" s="364" t="s">
        <v>201</v>
      </c>
      <c r="C34" s="368">
        <v>0</v>
      </c>
      <c r="D34" s="369">
        <v>-5706.6551687395413</v>
      </c>
      <c r="E34" s="370">
        <v>4760.5682531410203</v>
      </c>
      <c r="F34" s="7">
        <f t="shared" si="0"/>
        <v>-946.08691559852105</v>
      </c>
    </row>
    <row r="35" spans="1:6" ht="18" customHeight="1" x14ac:dyDescent="0.25">
      <c r="A35" s="363">
        <v>25</v>
      </c>
      <c r="B35" s="364" t="s">
        <v>202</v>
      </c>
      <c r="C35" s="368">
        <v>0</v>
      </c>
      <c r="D35" s="369">
        <v>-713.57928091196561</v>
      </c>
      <c r="E35" s="370">
        <v>589.14492980963939</v>
      </c>
      <c r="F35" s="7">
        <f t="shared" si="0"/>
        <v>-124.43435110232622</v>
      </c>
    </row>
    <row r="36" spans="1:6" ht="18" customHeight="1" x14ac:dyDescent="0.25">
      <c r="A36" s="363">
        <v>26</v>
      </c>
      <c r="B36" s="364" t="s">
        <v>302</v>
      </c>
      <c r="C36" s="368">
        <v>0</v>
      </c>
      <c r="D36" s="369">
        <v>-397.31381357569097</v>
      </c>
      <c r="E36" s="370">
        <v>339.94264305546471</v>
      </c>
      <c r="F36" s="7">
        <f t="shared" si="0"/>
        <v>-57.371170520226258</v>
      </c>
    </row>
    <row r="37" spans="1:6" ht="18" customHeight="1" x14ac:dyDescent="0.25">
      <c r="A37" s="363">
        <v>27</v>
      </c>
      <c r="B37" s="364" t="s">
        <v>347</v>
      </c>
      <c r="C37" s="368">
        <v>0</v>
      </c>
      <c r="D37" s="369">
        <v>-1943.4841496065719</v>
      </c>
      <c r="E37" s="370">
        <v>1596.2288539715926</v>
      </c>
      <c r="F37" s="7">
        <f t="shared" si="0"/>
        <v>-347.25529563497935</v>
      </c>
    </row>
    <row r="38" spans="1:6" ht="18" customHeight="1" x14ac:dyDescent="0.25">
      <c r="A38" s="363">
        <v>28</v>
      </c>
      <c r="B38" s="364" t="s">
        <v>348</v>
      </c>
      <c r="C38" s="368">
        <v>0</v>
      </c>
      <c r="D38" s="369">
        <v>-459.32614054460794</v>
      </c>
      <c r="E38" s="370">
        <v>370.09179349692772</v>
      </c>
      <c r="F38" s="7">
        <f t="shared" si="0"/>
        <v>-89.234347047680217</v>
      </c>
    </row>
    <row r="39" spans="1:6" ht="18" customHeight="1" x14ac:dyDescent="0.25">
      <c r="A39" s="363">
        <v>29</v>
      </c>
      <c r="B39" s="364" t="s">
        <v>349</v>
      </c>
      <c r="C39" s="368">
        <v>0</v>
      </c>
      <c r="D39" s="369">
        <v>-574.6358055342215</v>
      </c>
      <c r="E39" s="370">
        <v>495.33398302687351</v>
      </c>
      <c r="F39" s="7">
        <f t="shared" si="0"/>
        <v>-79.301822507347993</v>
      </c>
    </row>
    <row r="40" spans="1:6" ht="18" customHeight="1" x14ac:dyDescent="0.25">
      <c r="A40" s="363">
        <v>30</v>
      </c>
      <c r="B40" s="364" t="s">
        <v>207</v>
      </c>
      <c r="C40" s="368">
        <v>0</v>
      </c>
      <c r="D40" s="369">
        <v>-8.1104830428638947E-3</v>
      </c>
      <c r="E40" s="370">
        <v>2.2254426422017252E-3</v>
      </c>
      <c r="F40" s="7">
        <f t="shared" si="0"/>
        <v>-5.8850404006621695E-3</v>
      </c>
    </row>
    <row r="41" spans="1:6" ht="18" customHeight="1" x14ac:dyDescent="0.25">
      <c r="A41" s="363">
        <v>31</v>
      </c>
      <c r="B41" s="364" t="s">
        <v>208</v>
      </c>
      <c r="C41" s="368">
        <v>0</v>
      </c>
      <c r="D41" s="369">
        <v>-1.0621861199649892E-2</v>
      </c>
      <c r="E41" s="370">
        <v>1.0069580668601457E-2</v>
      </c>
      <c r="F41" s="7">
        <f t="shared" si="0"/>
        <v>-5.5228053104843487E-4</v>
      </c>
    </row>
    <row r="42" spans="1:6" ht="18" customHeight="1" x14ac:dyDescent="0.25">
      <c r="A42" s="363">
        <v>32</v>
      </c>
      <c r="B42" s="364" t="s">
        <v>206</v>
      </c>
      <c r="C42" s="368">
        <v>0</v>
      </c>
      <c r="D42" s="369">
        <v>-199.16485677517201</v>
      </c>
      <c r="E42" s="370">
        <v>149.63915879103504</v>
      </c>
      <c r="F42" s="7">
        <f t="shared" si="0"/>
        <v>-49.525697984136968</v>
      </c>
    </row>
    <row r="43" spans="1:6" ht="18" customHeight="1" x14ac:dyDescent="0.25">
      <c r="A43" s="363">
        <v>33</v>
      </c>
      <c r="B43" s="364" t="s">
        <v>209</v>
      </c>
      <c r="C43" s="368">
        <v>0</v>
      </c>
      <c r="D43" s="369">
        <v>-2.4673214696854052E-2</v>
      </c>
      <c r="E43" s="370">
        <v>1.3819012202595075E-2</v>
      </c>
      <c r="F43" s="7">
        <f t="shared" si="0"/>
        <v>-1.0854202494258978E-2</v>
      </c>
    </row>
    <row r="44" spans="1:6" ht="18" customHeight="1" x14ac:dyDescent="0.25">
      <c r="A44" s="363">
        <v>34</v>
      </c>
      <c r="B44" s="364" t="s">
        <v>306</v>
      </c>
      <c r="C44" s="368">
        <v>0</v>
      </c>
      <c r="D44" s="369">
        <v>-65.237907717220864</v>
      </c>
      <c r="E44" s="370">
        <v>54.873754701925044</v>
      </c>
      <c r="F44" s="7">
        <f t="shared" si="0"/>
        <v>-10.36415301529582</v>
      </c>
    </row>
    <row r="45" spans="1:6" ht="18" customHeight="1" x14ac:dyDescent="0.25">
      <c r="A45" s="363">
        <v>35</v>
      </c>
      <c r="B45" s="364" t="s">
        <v>350</v>
      </c>
      <c r="C45" s="368">
        <v>0</v>
      </c>
      <c r="D45" s="369">
        <v>0</v>
      </c>
      <c r="E45" s="370">
        <v>0</v>
      </c>
      <c r="F45" s="7">
        <f t="shared" si="0"/>
        <v>0</v>
      </c>
    </row>
    <row r="46" spans="1:6" ht="18" customHeight="1" x14ac:dyDescent="0.25">
      <c r="A46" s="363">
        <v>36</v>
      </c>
      <c r="B46" s="364" t="s">
        <v>351</v>
      </c>
      <c r="C46" s="368">
        <v>0</v>
      </c>
      <c r="D46" s="369">
        <v>0</v>
      </c>
      <c r="E46" s="370">
        <v>0</v>
      </c>
      <c r="F46" s="7">
        <f t="shared" si="0"/>
        <v>0</v>
      </c>
    </row>
    <row r="47" spans="1:6" ht="18" customHeight="1" x14ac:dyDescent="0.25">
      <c r="A47" s="363">
        <v>37</v>
      </c>
      <c r="B47" s="364" t="s">
        <v>210</v>
      </c>
      <c r="C47" s="368">
        <v>0</v>
      </c>
      <c r="D47" s="369">
        <v>-1.657981921415921E-3</v>
      </c>
      <c r="E47" s="370">
        <v>1.656780257810724E-3</v>
      </c>
      <c r="F47" s="7">
        <f t="shared" si="0"/>
        <v>-1.2016636051969884E-6</v>
      </c>
    </row>
    <row r="48" spans="1:6" ht="18" customHeight="1" x14ac:dyDescent="0.25">
      <c r="A48" s="363">
        <v>38</v>
      </c>
      <c r="B48" s="364" t="s">
        <v>307</v>
      </c>
      <c r="C48" s="368">
        <v>0</v>
      </c>
      <c r="D48" s="369">
        <v>-1496.9600762938148</v>
      </c>
      <c r="E48" s="370">
        <v>1215.6737529649376</v>
      </c>
      <c r="F48" s="7">
        <f t="shared" si="0"/>
        <v>-281.28632332887719</v>
      </c>
    </row>
    <row r="49" spans="1:6" ht="18" customHeight="1" x14ac:dyDescent="0.25">
      <c r="A49" s="363">
        <v>39</v>
      </c>
      <c r="B49" s="364" t="s">
        <v>310</v>
      </c>
      <c r="C49" s="368">
        <v>0</v>
      </c>
      <c r="D49" s="369">
        <v>-52.560235219239935</v>
      </c>
      <c r="E49" s="370">
        <v>45.829756685346261</v>
      </c>
      <c r="F49" s="7">
        <f t="shared" si="0"/>
        <v>-6.7304785338936739</v>
      </c>
    </row>
    <row r="50" spans="1:6" ht="18" customHeight="1" x14ac:dyDescent="0.25">
      <c r="A50" s="363">
        <v>40</v>
      </c>
      <c r="B50" s="364" t="s">
        <v>211</v>
      </c>
      <c r="C50" s="368">
        <v>0</v>
      </c>
      <c r="D50" s="369">
        <v>-4.3436664063809829</v>
      </c>
      <c r="E50" s="370">
        <v>4.2192039704969755</v>
      </c>
      <c r="F50" s="7">
        <f t="shared" si="0"/>
        <v>-0.12446243588400741</v>
      </c>
    </row>
    <row r="51" spans="1:6" ht="18" customHeight="1" x14ac:dyDescent="0.25">
      <c r="A51" s="363">
        <v>41</v>
      </c>
      <c r="B51" s="364" t="s">
        <v>212</v>
      </c>
      <c r="C51" s="368">
        <v>0</v>
      </c>
      <c r="D51" s="369">
        <v>-1.4693269438871788E-2</v>
      </c>
      <c r="E51" s="370">
        <v>1.4612873263057503E-2</v>
      </c>
      <c r="F51" s="7">
        <f t="shared" si="0"/>
        <v>-8.0396175814284945E-5</v>
      </c>
    </row>
    <row r="52" spans="1:6" ht="18" customHeight="1" x14ac:dyDescent="0.25">
      <c r="A52" s="363">
        <v>42</v>
      </c>
      <c r="B52" s="364" t="s">
        <v>308</v>
      </c>
      <c r="C52" s="368">
        <v>0</v>
      </c>
      <c r="D52" s="369">
        <v>39045.35882486825</v>
      </c>
      <c r="E52" s="370">
        <v>-36334.820705949562</v>
      </c>
      <c r="F52" s="7">
        <f t="shared" si="0"/>
        <v>2710.5381189186883</v>
      </c>
    </row>
    <row r="53" spans="1:6" ht="18" customHeight="1" x14ac:dyDescent="0.25">
      <c r="A53" s="363">
        <v>43</v>
      </c>
      <c r="B53" s="364" t="s">
        <v>309</v>
      </c>
      <c r="C53" s="368">
        <v>0</v>
      </c>
      <c r="D53" s="369">
        <v>6080.3620030734273</v>
      </c>
      <c r="E53" s="370">
        <v>-4147.545262227819</v>
      </c>
      <c r="F53" s="7">
        <f t="shared" si="0"/>
        <v>1932.8167408456084</v>
      </c>
    </row>
    <row r="54" spans="1:6" ht="18" customHeight="1" x14ac:dyDescent="0.25">
      <c r="A54" s="363">
        <v>44</v>
      </c>
      <c r="B54" s="364" t="s">
        <v>311</v>
      </c>
      <c r="C54" s="368">
        <v>0</v>
      </c>
      <c r="D54" s="369">
        <v>-462.37922119264067</v>
      </c>
      <c r="E54" s="370">
        <v>392.09470172370976</v>
      </c>
      <c r="F54" s="7">
        <f t="shared" si="0"/>
        <v>-70.28451946893091</v>
      </c>
    </row>
    <row r="55" spans="1:6" ht="18" customHeight="1" x14ac:dyDescent="0.25">
      <c r="A55" s="363">
        <v>45</v>
      </c>
      <c r="B55" s="364" t="s">
        <v>214</v>
      </c>
      <c r="C55" s="368">
        <v>0</v>
      </c>
      <c r="D55" s="369">
        <v>-1.9058503205544477</v>
      </c>
      <c r="E55" s="370">
        <v>1.5024321440344384</v>
      </c>
      <c r="F55" s="7">
        <f t="shared" si="0"/>
        <v>-0.40341817652000933</v>
      </c>
    </row>
    <row r="56" spans="1:6" ht="18" customHeight="1" x14ac:dyDescent="0.25">
      <c r="A56" s="363">
        <v>46</v>
      </c>
      <c r="B56" s="364" t="s">
        <v>215</v>
      </c>
      <c r="C56" s="368">
        <v>0</v>
      </c>
      <c r="D56" s="369">
        <v>0</v>
      </c>
      <c r="E56" s="370">
        <v>0</v>
      </c>
      <c r="F56" s="7">
        <f t="shared" si="0"/>
        <v>0</v>
      </c>
    </row>
    <row r="57" spans="1:6" ht="18" customHeight="1" x14ac:dyDescent="0.25">
      <c r="A57" s="363">
        <v>47</v>
      </c>
      <c r="B57" s="364" t="s">
        <v>216</v>
      </c>
      <c r="C57" s="368">
        <v>0</v>
      </c>
      <c r="D57" s="369">
        <v>-910.90925253179296</v>
      </c>
      <c r="E57" s="370">
        <v>177.7205293553248</v>
      </c>
      <c r="F57" s="7">
        <f t="shared" si="0"/>
        <v>-733.1887231764681</v>
      </c>
    </row>
    <row r="58" spans="1:6" ht="18" customHeight="1" x14ac:dyDescent="0.25">
      <c r="A58" s="363">
        <v>48</v>
      </c>
      <c r="B58" s="364" t="s">
        <v>352</v>
      </c>
      <c r="C58" s="368">
        <v>0</v>
      </c>
      <c r="D58" s="369">
        <v>-0.59024470492703396</v>
      </c>
      <c r="E58" s="370">
        <v>0.5792758305075828</v>
      </c>
      <c r="F58" s="7">
        <f t="shared" si="0"/>
        <v>-1.0968874419451158E-2</v>
      </c>
    </row>
    <row r="59" spans="1:6" ht="18" customHeight="1" x14ac:dyDescent="0.25">
      <c r="A59" s="363">
        <v>49</v>
      </c>
      <c r="B59" s="364" t="s">
        <v>314</v>
      </c>
      <c r="C59" s="368">
        <v>0</v>
      </c>
      <c r="D59" s="369">
        <v>-45.978012754369033</v>
      </c>
      <c r="E59" s="370">
        <v>36.318936111124231</v>
      </c>
      <c r="F59" s="7">
        <f t="shared" si="0"/>
        <v>-9.6590766432448021</v>
      </c>
    </row>
    <row r="60" spans="1:6" ht="18" customHeight="1" x14ac:dyDescent="0.25">
      <c r="A60" s="363">
        <v>50</v>
      </c>
      <c r="B60" s="364" t="s">
        <v>315</v>
      </c>
      <c r="C60" s="368">
        <v>0</v>
      </c>
      <c r="D60" s="369">
        <v>3859.5696377707832</v>
      </c>
      <c r="E60" s="370">
        <v>-125.84838816855876</v>
      </c>
      <c r="F60" s="7">
        <f t="shared" si="0"/>
        <v>3733.7212496022244</v>
      </c>
    </row>
    <row r="61" spans="1:6" ht="18" customHeight="1" x14ac:dyDescent="0.25">
      <c r="A61" s="363">
        <v>51</v>
      </c>
      <c r="B61" s="364" t="s">
        <v>316</v>
      </c>
      <c r="C61" s="368">
        <v>0</v>
      </c>
      <c r="D61" s="369">
        <v>0</v>
      </c>
      <c r="E61" s="370">
        <v>0</v>
      </c>
      <c r="F61" s="7">
        <f t="shared" si="0"/>
        <v>0</v>
      </c>
    </row>
    <row r="62" spans="1:6" ht="18" customHeight="1" x14ac:dyDescent="0.25">
      <c r="A62" s="363">
        <v>52</v>
      </c>
      <c r="B62" s="364" t="s">
        <v>317</v>
      </c>
      <c r="C62" s="368">
        <v>0</v>
      </c>
      <c r="D62" s="369">
        <v>-0.82402345432435642</v>
      </c>
      <c r="E62" s="370">
        <v>0.65091232523594311</v>
      </c>
      <c r="F62" s="7">
        <f t="shared" si="0"/>
        <v>-0.17311112908841331</v>
      </c>
    </row>
    <row r="63" spans="1:6" ht="18" customHeight="1" x14ac:dyDescent="0.25">
      <c r="A63" s="363">
        <v>53</v>
      </c>
      <c r="B63" s="364" t="s">
        <v>219</v>
      </c>
      <c r="C63" s="368">
        <v>0</v>
      </c>
      <c r="D63" s="369">
        <v>-1.3615344624014376E-2</v>
      </c>
      <c r="E63" s="370">
        <v>8.1014917715206188E-3</v>
      </c>
      <c r="F63" s="7">
        <f t="shared" si="0"/>
        <v>-5.5138528524937575E-3</v>
      </c>
    </row>
    <row r="64" spans="1:6" ht="18" customHeight="1" x14ac:dyDescent="0.25">
      <c r="A64" s="363">
        <v>54</v>
      </c>
      <c r="B64" s="364" t="s">
        <v>217</v>
      </c>
      <c r="C64" s="368">
        <v>0</v>
      </c>
      <c r="D64" s="369">
        <v>-257.17906415065085</v>
      </c>
      <c r="E64" s="370">
        <v>130.23624750421945</v>
      </c>
      <c r="F64" s="7">
        <f t="shared" si="0"/>
        <v>-126.9428166464314</v>
      </c>
    </row>
    <row r="65" spans="1:6" ht="18" customHeight="1" x14ac:dyDescent="0.25">
      <c r="A65" s="363">
        <v>55</v>
      </c>
      <c r="B65" s="364" t="s">
        <v>218</v>
      </c>
      <c r="C65" s="368">
        <v>0</v>
      </c>
      <c r="D65" s="369">
        <v>-466.26923239958768</v>
      </c>
      <c r="E65" s="370">
        <v>463.2439162501604</v>
      </c>
      <c r="F65" s="7">
        <f t="shared" si="0"/>
        <v>-3.0253161494272831</v>
      </c>
    </row>
    <row r="66" spans="1:6" ht="18" customHeight="1" x14ac:dyDescent="0.25">
      <c r="A66" s="363">
        <v>56</v>
      </c>
      <c r="B66" s="364" t="s">
        <v>220</v>
      </c>
      <c r="C66" s="368">
        <v>0</v>
      </c>
      <c r="D66" s="369">
        <v>-1311.0458546288003</v>
      </c>
      <c r="E66" s="370">
        <v>1074.4915032272347</v>
      </c>
      <c r="F66" s="7">
        <f t="shared" si="0"/>
        <v>-236.55435140156555</v>
      </c>
    </row>
    <row r="67" spans="1:6" ht="18" customHeight="1" x14ac:dyDescent="0.25">
      <c r="A67" s="363">
        <v>57</v>
      </c>
      <c r="B67" s="364" t="s">
        <v>221</v>
      </c>
      <c r="C67" s="368">
        <v>0</v>
      </c>
      <c r="D67" s="369">
        <v>-389.95575255080996</v>
      </c>
      <c r="E67" s="370">
        <v>304.32558379197928</v>
      </c>
      <c r="F67" s="7">
        <f t="shared" si="0"/>
        <v>-85.630168758830678</v>
      </c>
    </row>
    <row r="68" spans="1:6" ht="18" customHeight="1" x14ac:dyDescent="0.25">
      <c r="A68" s="363">
        <v>58</v>
      </c>
      <c r="B68" s="364" t="s">
        <v>222</v>
      </c>
      <c r="C68" s="368">
        <v>0</v>
      </c>
      <c r="D68" s="369">
        <v>-1.1512500001112332E-3</v>
      </c>
      <c r="E68" s="370">
        <v>6.8193130347164624E-4</v>
      </c>
      <c r="F68" s="7">
        <f t="shared" si="0"/>
        <v>-4.6931869663958698E-4</v>
      </c>
    </row>
    <row r="69" spans="1:6" ht="18" customHeight="1" x14ac:dyDescent="0.25">
      <c r="A69" s="363">
        <v>59</v>
      </c>
      <c r="B69" s="364" t="s">
        <v>223</v>
      </c>
      <c r="C69" s="368">
        <v>0</v>
      </c>
      <c r="D69" s="369">
        <v>-441.25474392814692</v>
      </c>
      <c r="E69" s="370">
        <v>310.63453746164691</v>
      </c>
      <c r="F69" s="7">
        <f t="shared" si="0"/>
        <v>-130.62020646650001</v>
      </c>
    </row>
    <row r="70" spans="1:6" ht="18" customHeight="1" x14ac:dyDescent="0.25">
      <c r="A70" s="363">
        <v>60</v>
      </c>
      <c r="B70" s="364" t="s">
        <v>319</v>
      </c>
      <c r="C70" s="368">
        <v>0</v>
      </c>
      <c r="D70" s="369">
        <v>-21.281078704515501</v>
      </c>
      <c r="E70" s="370">
        <v>18.905328825770379</v>
      </c>
      <c r="F70" s="7">
        <f t="shared" si="0"/>
        <v>-2.3757498787451219</v>
      </c>
    </row>
    <row r="71" spans="1:6" ht="18" customHeight="1" x14ac:dyDescent="0.25">
      <c r="A71" s="363">
        <v>61</v>
      </c>
      <c r="B71" s="364" t="s">
        <v>320</v>
      </c>
      <c r="C71" s="368">
        <v>0</v>
      </c>
      <c r="D71" s="369">
        <v>-16.632021271863518</v>
      </c>
      <c r="E71" s="370">
        <v>13.010205059822665</v>
      </c>
      <c r="F71" s="7">
        <f t="shared" si="0"/>
        <v>-3.6218162120408532</v>
      </c>
    </row>
    <row r="72" spans="1:6" ht="18" customHeight="1" x14ac:dyDescent="0.25">
      <c r="A72" s="363">
        <v>62</v>
      </c>
      <c r="B72" s="364" t="s">
        <v>224</v>
      </c>
      <c r="C72" s="368">
        <v>0</v>
      </c>
      <c r="D72" s="369">
        <v>-16.920680844260676</v>
      </c>
      <c r="E72" s="370">
        <v>15.009145408941384</v>
      </c>
      <c r="F72" s="7">
        <f t="shared" si="0"/>
        <v>-1.9115354353192924</v>
      </c>
    </row>
    <row r="73" spans="1:6" ht="18" customHeight="1" x14ac:dyDescent="0.25">
      <c r="A73" s="363">
        <v>63</v>
      </c>
      <c r="B73" s="364" t="s">
        <v>225</v>
      </c>
      <c r="C73" s="368">
        <v>0</v>
      </c>
      <c r="D73" s="369">
        <v>-180.39309583976799</v>
      </c>
      <c r="E73" s="370">
        <v>174.13086257591965</v>
      </c>
      <c r="F73" s="7">
        <f t="shared" si="0"/>
        <v>-6.2622332638483442</v>
      </c>
    </row>
    <row r="74" spans="1:6" ht="18" customHeight="1" x14ac:dyDescent="0.25">
      <c r="A74" s="363">
        <v>64</v>
      </c>
      <c r="B74" s="364" t="s">
        <v>226</v>
      </c>
      <c r="C74" s="368">
        <v>0</v>
      </c>
      <c r="D74" s="369">
        <v>-151.77189743124015</v>
      </c>
      <c r="E74" s="370">
        <v>101.83363642738324</v>
      </c>
      <c r="F74" s="7">
        <f t="shared" si="0"/>
        <v>-49.938261003856908</v>
      </c>
    </row>
    <row r="75" spans="1:6" ht="18" customHeight="1" x14ac:dyDescent="0.25">
      <c r="A75" s="363">
        <v>65</v>
      </c>
      <c r="B75" s="364" t="s">
        <v>353</v>
      </c>
      <c r="C75" s="368">
        <v>0</v>
      </c>
      <c r="D75" s="369">
        <v>-0.51569478119264678</v>
      </c>
      <c r="E75" s="370">
        <v>0.51432563753581029</v>
      </c>
      <c r="F75" s="7">
        <f t="shared" si="0"/>
        <v>-1.3691436568364912E-3</v>
      </c>
    </row>
    <row r="76" spans="1:6" ht="18" customHeight="1" x14ac:dyDescent="0.25">
      <c r="A76" s="363">
        <v>66</v>
      </c>
      <c r="B76" s="364" t="s">
        <v>228</v>
      </c>
      <c r="C76" s="368">
        <v>0</v>
      </c>
      <c r="D76" s="369">
        <v>-4.1446052179247691E-4</v>
      </c>
      <c r="E76" s="370">
        <v>4.081851734922988E-4</v>
      </c>
      <c r="F76" s="7">
        <f t="shared" ref="F76:F139" si="1">SUM(C76:E76)</f>
        <v>-6.2753483001781176E-6</v>
      </c>
    </row>
    <row r="77" spans="1:6" ht="18" customHeight="1" x14ac:dyDescent="0.25">
      <c r="A77" s="363">
        <v>67</v>
      </c>
      <c r="B77" s="364" t="s">
        <v>229</v>
      </c>
      <c r="C77" s="368">
        <v>0</v>
      </c>
      <c r="D77" s="369">
        <v>-153.24932240385954</v>
      </c>
      <c r="E77" s="370">
        <v>103.36434044422394</v>
      </c>
      <c r="F77" s="7">
        <f t="shared" si="1"/>
        <v>-49.884981959635596</v>
      </c>
    </row>
    <row r="78" spans="1:6" ht="18" customHeight="1" x14ac:dyDescent="0.25">
      <c r="A78" s="363">
        <v>68</v>
      </c>
      <c r="B78" s="364" t="s">
        <v>230</v>
      </c>
      <c r="C78" s="368">
        <v>0</v>
      </c>
      <c r="D78" s="369">
        <v>-36.540345404288402</v>
      </c>
      <c r="E78" s="370">
        <v>30.228798929965226</v>
      </c>
      <c r="F78" s="7">
        <f t="shared" si="1"/>
        <v>-6.3115464743231762</v>
      </c>
    </row>
    <row r="79" spans="1:6" ht="18" customHeight="1" x14ac:dyDescent="0.25">
      <c r="A79" s="363">
        <v>69</v>
      </c>
      <c r="B79" s="364" t="s">
        <v>231</v>
      </c>
      <c r="C79" s="368">
        <v>0</v>
      </c>
      <c r="D79" s="369">
        <v>-850.9670470734909</v>
      </c>
      <c r="E79" s="370">
        <v>672.78152751969583</v>
      </c>
      <c r="F79" s="7">
        <f t="shared" si="1"/>
        <v>-178.18551955379507</v>
      </c>
    </row>
    <row r="80" spans="1:6" ht="18" customHeight="1" x14ac:dyDescent="0.25">
      <c r="A80" s="363">
        <v>70</v>
      </c>
      <c r="B80" s="364" t="s">
        <v>232</v>
      </c>
      <c r="C80" s="368">
        <v>0</v>
      </c>
      <c r="D80" s="369">
        <v>-4.6966413967676937E-2</v>
      </c>
      <c r="E80" s="370">
        <v>3.9383088908233076E-2</v>
      </c>
      <c r="F80" s="7">
        <f t="shared" si="1"/>
        <v>-7.5833250594438614E-3</v>
      </c>
    </row>
    <row r="81" spans="1:6" ht="18" customHeight="1" x14ac:dyDescent="0.25">
      <c r="A81" s="363">
        <v>71</v>
      </c>
      <c r="B81" s="364" t="s">
        <v>233</v>
      </c>
      <c r="C81" s="368">
        <v>0</v>
      </c>
      <c r="D81" s="369">
        <v>-2.835417857970007E-2</v>
      </c>
      <c r="E81" s="370">
        <v>1.9807969829176483E-2</v>
      </c>
      <c r="F81" s="7">
        <f t="shared" si="1"/>
        <v>-8.5462087505235873E-3</v>
      </c>
    </row>
    <row r="82" spans="1:6" ht="18" customHeight="1" x14ac:dyDescent="0.25">
      <c r="A82" s="363">
        <v>72</v>
      </c>
      <c r="B82" s="364" t="s">
        <v>234</v>
      </c>
      <c r="C82" s="368">
        <v>0</v>
      </c>
      <c r="D82" s="369">
        <v>0</v>
      </c>
      <c r="E82" s="370">
        <v>0</v>
      </c>
      <c r="F82" s="7">
        <f t="shared" si="1"/>
        <v>0</v>
      </c>
    </row>
    <row r="83" spans="1:6" ht="18" customHeight="1" x14ac:dyDescent="0.25">
      <c r="A83" s="363">
        <v>73</v>
      </c>
      <c r="B83" s="364" t="s">
        <v>235</v>
      </c>
      <c r="C83" s="368">
        <v>0</v>
      </c>
      <c r="D83" s="369">
        <v>-5.4111240991545793E-3</v>
      </c>
      <c r="E83" s="370">
        <v>5.4071991130513431E-3</v>
      </c>
      <c r="F83" s="7">
        <f t="shared" si="1"/>
        <v>-3.924986103236161E-6</v>
      </c>
    </row>
    <row r="84" spans="1:6" ht="18" customHeight="1" x14ac:dyDescent="0.25">
      <c r="A84" s="363">
        <v>74</v>
      </c>
      <c r="B84" s="364" t="s">
        <v>236</v>
      </c>
      <c r="C84" s="368">
        <v>0</v>
      </c>
      <c r="D84" s="369">
        <v>-462.54418373060747</v>
      </c>
      <c r="E84" s="370">
        <v>454.64766654861256</v>
      </c>
      <c r="F84" s="7">
        <f t="shared" si="1"/>
        <v>-7.8965171819949092</v>
      </c>
    </row>
    <row r="85" spans="1:6" ht="18" customHeight="1" x14ac:dyDescent="0.25">
      <c r="A85" s="363">
        <v>75</v>
      </c>
      <c r="B85" s="364" t="s">
        <v>322</v>
      </c>
      <c r="C85" s="368">
        <v>0</v>
      </c>
      <c r="D85" s="369">
        <v>-9.2421333169387605</v>
      </c>
      <c r="E85" s="370">
        <v>7.3229776269905429</v>
      </c>
      <c r="F85" s="7">
        <f t="shared" si="1"/>
        <v>-1.9191556899482176</v>
      </c>
    </row>
    <row r="86" spans="1:6" ht="18" customHeight="1" x14ac:dyDescent="0.25">
      <c r="A86" s="363">
        <v>76</v>
      </c>
      <c r="B86" s="364" t="s">
        <v>237</v>
      </c>
      <c r="C86" s="368">
        <v>0</v>
      </c>
      <c r="D86" s="369">
        <v>-42.143154337737435</v>
      </c>
      <c r="E86" s="370">
        <v>42.112615433115849</v>
      </c>
      <c r="F86" s="7">
        <f t="shared" si="1"/>
        <v>-3.0538904621586482E-2</v>
      </c>
    </row>
    <row r="87" spans="1:6" ht="18" customHeight="1" x14ac:dyDescent="0.25">
      <c r="A87" s="363">
        <v>77</v>
      </c>
      <c r="B87" s="364" t="s">
        <v>238</v>
      </c>
      <c r="C87" s="368">
        <v>0</v>
      </c>
      <c r="D87" s="369">
        <v>0</v>
      </c>
      <c r="E87" s="370">
        <v>0</v>
      </c>
      <c r="F87" s="7">
        <f t="shared" si="1"/>
        <v>0</v>
      </c>
    </row>
    <row r="88" spans="1:6" ht="18" customHeight="1" x14ac:dyDescent="0.25">
      <c r="A88" s="363">
        <v>78</v>
      </c>
      <c r="B88" s="364" t="s">
        <v>239</v>
      </c>
      <c r="C88" s="368">
        <v>0</v>
      </c>
      <c r="D88" s="369">
        <v>-2110.8875115577275</v>
      </c>
      <c r="E88" s="370">
        <v>1582.9430940481634</v>
      </c>
      <c r="F88" s="7">
        <f t="shared" si="1"/>
        <v>-527.94441750956412</v>
      </c>
    </row>
    <row r="89" spans="1:6" ht="18" customHeight="1" x14ac:dyDescent="0.25">
      <c r="A89" s="363">
        <v>79</v>
      </c>
      <c r="B89" s="364" t="s">
        <v>240</v>
      </c>
      <c r="C89" s="368">
        <v>0</v>
      </c>
      <c r="D89" s="369">
        <v>0</v>
      </c>
      <c r="E89" s="370">
        <v>0</v>
      </c>
      <c r="F89" s="7">
        <f t="shared" si="1"/>
        <v>0</v>
      </c>
    </row>
    <row r="90" spans="1:6" ht="18" customHeight="1" x14ac:dyDescent="0.25">
      <c r="A90" s="363">
        <v>80</v>
      </c>
      <c r="B90" s="364" t="s">
        <v>249</v>
      </c>
      <c r="C90" s="368">
        <v>0</v>
      </c>
      <c r="D90" s="369">
        <v>-1.8478206994755088E-3</v>
      </c>
      <c r="E90" s="370">
        <v>1.1976804499135906E-3</v>
      </c>
      <c r="F90" s="7">
        <f t="shared" si="1"/>
        <v>-6.5014024956191823E-4</v>
      </c>
    </row>
    <row r="91" spans="1:6" ht="18" customHeight="1" x14ac:dyDescent="0.25">
      <c r="A91" s="363">
        <v>81</v>
      </c>
      <c r="B91" s="364" t="s">
        <v>250</v>
      </c>
      <c r="C91" s="368">
        <v>0</v>
      </c>
      <c r="D91" s="369">
        <v>-8.9759250377192623E-2</v>
      </c>
      <c r="E91" s="370">
        <v>7.0621734130446104E-2</v>
      </c>
      <c r="F91" s="7">
        <f t="shared" si="1"/>
        <v>-1.9137516246746519E-2</v>
      </c>
    </row>
    <row r="92" spans="1:6" ht="18" customHeight="1" x14ac:dyDescent="0.25">
      <c r="A92" s="363">
        <v>82</v>
      </c>
      <c r="B92" s="364" t="s">
        <v>241</v>
      </c>
      <c r="C92" s="368">
        <v>0</v>
      </c>
      <c r="D92" s="369">
        <v>-0.22681410906277977</v>
      </c>
      <c r="E92" s="370">
        <v>0.15073509384670203</v>
      </c>
      <c r="F92" s="7">
        <f t="shared" si="1"/>
        <v>-7.6079015216077739E-2</v>
      </c>
    </row>
    <row r="93" spans="1:6" ht="18" customHeight="1" x14ac:dyDescent="0.25">
      <c r="A93" s="363">
        <v>83</v>
      </c>
      <c r="B93" s="364" t="s">
        <v>243</v>
      </c>
      <c r="C93" s="368">
        <v>0</v>
      </c>
      <c r="D93" s="369">
        <v>-2.1505973245626721E-3</v>
      </c>
      <c r="E93" s="370">
        <v>2.1328407943622379E-3</v>
      </c>
      <c r="F93" s="7">
        <f t="shared" si="1"/>
        <v>-1.7756530200434186E-5</v>
      </c>
    </row>
    <row r="94" spans="1:6" ht="18" customHeight="1" x14ac:dyDescent="0.25">
      <c r="A94" s="363">
        <v>84</v>
      </c>
      <c r="B94" s="364" t="s">
        <v>242</v>
      </c>
      <c r="C94" s="368">
        <v>0</v>
      </c>
      <c r="D94" s="369">
        <v>-188.17582706366338</v>
      </c>
      <c r="E94" s="370">
        <v>140.74650626347562</v>
      </c>
      <c r="F94" s="7">
        <f t="shared" si="1"/>
        <v>-47.429320800187753</v>
      </c>
    </row>
    <row r="95" spans="1:6" ht="18" customHeight="1" x14ac:dyDescent="0.25">
      <c r="A95" s="363">
        <v>85</v>
      </c>
      <c r="B95" s="364" t="s">
        <v>244</v>
      </c>
      <c r="C95" s="368">
        <v>0</v>
      </c>
      <c r="D95" s="369">
        <v>-0.80011624510857549</v>
      </c>
      <c r="E95" s="370">
        <v>0.55365501186880772</v>
      </c>
      <c r="F95" s="7">
        <f t="shared" si="1"/>
        <v>-0.24646123323976776</v>
      </c>
    </row>
    <row r="96" spans="1:6" ht="18" customHeight="1" x14ac:dyDescent="0.25">
      <c r="A96" s="363">
        <v>86</v>
      </c>
      <c r="B96" s="364" t="s">
        <v>245</v>
      </c>
      <c r="C96" s="368">
        <v>0</v>
      </c>
      <c r="D96" s="369">
        <v>0</v>
      </c>
      <c r="E96" s="370">
        <v>0</v>
      </c>
      <c r="F96" s="7">
        <f t="shared" si="1"/>
        <v>0</v>
      </c>
    </row>
    <row r="97" spans="1:6" ht="18" customHeight="1" x14ac:dyDescent="0.25">
      <c r="A97" s="363">
        <v>87</v>
      </c>
      <c r="B97" s="364" t="s">
        <v>246</v>
      </c>
      <c r="C97" s="368">
        <v>0</v>
      </c>
      <c r="D97" s="369">
        <v>-7.0914423564914543E-3</v>
      </c>
      <c r="E97" s="370">
        <v>5.0674897105463645E-3</v>
      </c>
      <c r="F97" s="7">
        <f t="shared" si="1"/>
        <v>-2.0239526459450898E-3</v>
      </c>
    </row>
    <row r="98" spans="1:6" ht="18" customHeight="1" x14ac:dyDescent="0.25">
      <c r="A98" s="363">
        <v>88</v>
      </c>
      <c r="B98" s="364" t="s">
        <v>247</v>
      </c>
      <c r="C98" s="368">
        <v>0</v>
      </c>
      <c r="D98" s="369">
        <v>-1.4646278655262215E-3</v>
      </c>
      <c r="E98" s="370">
        <v>9.0346576756267303E-4</v>
      </c>
      <c r="F98" s="7">
        <f t="shared" si="1"/>
        <v>-5.6116209796354844E-4</v>
      </c>
    </row>
    <row r="99" spans="1:6" ht="18" customHeight="1" x14ac:dyDescent="0.25">
      <c r="A99" s="363">
        <v>89</v>
      </c>
      <c r="B99" s="364" t="s">
        <v>248</v>
      </c>
      <c r="C99" s="368">
        <v>0</v>
      </c>
      <c r="D99" s="369">
        <v>-0.18533066306625465</v>
      </c>
      <c r="E99" s="370">
        <v>0.14879208962206719</v>
      </c>
      <c r="F99" s="7">
        <f t="shared" si="1"/>
        <v>-3.6538573444187455E-2</v>
      </c>
    </row>
    <row r="100" spans="1:6" ht="18" customHeight="1" x14ac:dyDescent="0.25">
      <c r="A100" s="363">
        <v>90</v>
      </c>
      <c r="B100" s="364" t="s">
        <v>251</v>
      </c>
      <c r="C100" s="368">
        <v>0</v>
      </c>
      <c r="D100" s="369">
        <v>-7.9715339468984847E-2</v>
      </c>
      <c r="E100" s="370">
        <v>5.4466010907712019E-2</v>
      </c>
      <c r="F100" s="7">
        <f t="shared" si="1"/>
        <v>-2.5249328561272828E-2</v>
      </c>
    </row>
    <row r="101" spans="1:6" ht="18.600000000000001" customHeight="1" x14ac:dyDescent="0.25">
      <c r="A101" s="363">
        <v>91</v>
      </c>
      <c r="B101" s="364" t="s">
        <v>252</v>
      </c>
      <c r="C101" s="368">
        <v>0</v>
      </c>
      <c r="D101" s="369">
        <v>-5.1402476780144151E-3</v>
      </c>
      <c r="E101" s="370">
        <v>4.9403858295288573E-3</v>
      </c>
      <c r="F101" s="7">
        <f t="shared" si="1"/>
        <v>-1.9986184848555782E-4</v>
      </c>
    </row>
    <row r="102" spans="1:6" ht="18" customHeight="1" x14ac:dyDescent="0.25">
      <c r="A102" s="363">
        <v>92</v>
      </c>
      <c r="B102" s="364" t="s">
        <v>253</v>
      </c>
      <c r="C102" s="368">
        <v>0</v>
      </c>
      <c r="D102" s="369">
        <v>-0.13200533134392273</v>
      </c>
      <c r="E102" s="370">
        <v>9.250109736732634E-2</v>
      </c>
      <c r="F102" s="7">
        <f t="shared" si="1"/>
        <v>-3.9504233976596387E-2</v>
      </c>
    </row>
    <row r="103" spans="1:6" ht="18" customHeight="1" x14ac:dyDescent="0.25">
      <c r="A103" s="363">
        <v>93</v>
      </c>
      <c r="B103" s="364" t="s">
        <v>254</v>
      </c>
      <c r="C103" s="368">
        <v>0</v>
      </c>
      <c r="D103" s="369">
        <v>-2.2144282122985859E-2</v>
      </c>
      <c r="E103" s="370">
        <v>2.1740416848944778E-2</v>
      </c>
      <c r="F103" s="7">
        <f t="shared" si="1"/>
        <v>-4.0386527404108127E-4</v>
      </c>
    </row>
    <row r="104" spans="1:6" ht="18" customHeight="1" x14ac:dyDescent="0.25">
      <c r="A104" s="363">
        <v>94</v>
      </c>
      <c r="B104" s="364" t="s">
        <v>255</v>
      </c>
      <c r="C104" s="368">
        <v>0</v>
      </c>
      <c r="D104" s="369">
        <v>-0.18257020594875187</v>
      </c>
      <c r="E104" s="370">
        <v>0.14301407088107249</v>
      </c>
      <c r="F104" s="7">
        <f t="shared" si="1"/>
        <v>-3.9556135067679382E-2</v>
      </c>
    </row>
    <row r="105" spans="1:6" ht="18" customHeight="1" x14ac:dyDescent="0.25">
      <c r="A105" s="363">
        <v>95</v>
      </c>
      <c r="B105" s="364" t="s">
        <v>256</v>
      </c>
      <c r="C105" s="368">
        <v>0</v>
      </c>
      <c r="D105" s="369">
        <v>-686.47893810566234</v>
      </c>
      <c r="E105" s="370">
        <v>663.98951799065935</v>
      </c>
      <c r="F105" s="7">
        <f t="shared" si="1"/>
        <v>-22.489420115002986</v>
      </c>
    </row>
    <row r="106" spans="1:6" ht="18" customHeight="1" x14ac:dyDescent="0.25">
      <c r="A106" s="363">
        <v>96</v>
      </c>
      <c r="B106" s="364" t="s">
        <v>257</v>
      </c>
      <c r="C106" s="368">
        <v>0</v>
      </c>
      <c r="D106" s="369">
        <v>-198.77019817928712</v>
      </c>
      <c r="E106" s="370">
        <v>169.92315556916142</v>
      </c>
      <c r="F106" s="7">
        <f t="shared" si="1"/>
        <v>-28.847042610125698</v>
      </c>
    </row>
    <row r="107" spans="1:6" ht="18" customHeight="1" x14ac:dyDescent="0.25">
      <c r="A107" s="363">
        <v>97</v>
      </c>
      <c r="B107" s="364" t="s">
        <v>259</v>
      </c>
      <c r="C107" s="368">
        <v>0</v>
      </c>
      <c r="D107" s="369">
        <v>-231.87846355138618</v>
      </c>
      <c r="E107" s="370">
        <v>229.2527507641808</v>
      </c>
      <c r="F107" s="7">
        <f t="shared" si="1"/>
        <v>-2.6257127872053729</v>
      </c>
    </row>
    <row r="108" spans="1:6" ht="18" customHeight="1" x14ac:dyDescent="0.25">
      <c r="A108" s="363">
        <v>98</v>
      </c>
      <c r="B108" s="364" t="s">
        <v>258</v>
      </c>
      <c r="C108" s="368">
        <v>0</v>
      </c>
      <c r="D108" s="369">
        <v>-2779.5318444544355</v>
      </c>
      <c r="E108" s="370">
        <v>2198.3582295216288</v>
      </c>
      <c r="F108" s="7">
        <f t="shared" si="1"/>
        <v>-581.17361493280669</v>
      </c>
    </row>
    <row r="109" spans="1:6" ht="18" customHeight="1" x14ac:dyDescent="0.25">
      <c r="A109" s="363">
        <v>99</v>
      </c>
      <c r="B109" s="364" t="s">
        <v>324</v>
      </c>
      <c r="C109" s="368">
        <v>0</v>
      </c>
      <c r="D109" s="369">
        <v>-17.234076887138759</v>
      </c>
      <c r="E109" s="370">
        <v>16.913924623245663</v>
      </c>
      <c r="F109" s="7">
        <f t="shared" si="1"/>
        <v>-0.32015226389309603</v>
      </c>
    </row>
    <row r="110" spans="1:6" ht="18" customHeight="1" x14ac:dyDescent="0.25">
      <c r="A110" s="363">
        <v>100</v>
      </c>
      <c r="B110" s="364" t="s">
        <v>325</v>
      </c>
      <c r="C110" s="368">
        <v>0</v>
      </c>
      <c r="D110" s="369">
        <v>-8.8279760871207458</v>
      </c>
      <c r="E110" s="370">
        <v>8.7657026636677582</v>
      </c>
      <c r="F110" s="7">
        <f t="shared" si="1"/>
        <v>-6.2273423452987586E-2</v>
      </c>
    </row>
    <row r="111" spans="1:6" ht="18" customHeight="1" x14ac:dyDescent="0.25">
      <c r="A111" s="363">
        <v>101</v>
      </c>
      <c r="B111" s="364" t="s">
        <v>326</v>
      </c>
      <c r="C111" s="368">
        <v>0</v>
      </c>
      <c r="D111" s="369">
        <v>-5.2626119602924337</v>
      </c>
      <c r="E111" s="370">
        <v>5.1856771715275212</v>
      </c>
      <c r="F111" s="7">
        <f t="shared" si="1"/>
        <v>-7.6934788764912554E-2</v>
      </c>
    </row>
    <row r="112" spans="1:6" ht="18" customHeight="1" x14ac:dyDescent="0.25">
      <c r="A112" s="363">
        <v>102</v>
      </c>
      <c r="B112" s="364" t="s">
        <v>261</v>
      </c>
      <c r="C112" s="368">
        <v>0</v>
      </c>
      <c r="D112" s="369">
        <v>-95.22538168068364</v>
      </c>
      <c r="E112" s="370">
        <v>81.797219893895729</v>
      </c>
      <c r="F112" s="7">
        <f t="shared" si="1"/>
        <v>-13.428161786787911</v>
      </c>
    </row>
    <row r="113" spans="1:6" ht="18" customHeight="1" x14ac:dyDescent="0.25">
      <c r="A113" s="363">
        <v>103</v>
      </c>
      <c r="B113" s="364" t="s">
        <v>260</v>
      </c>
      <c r="C113" s="368">
        <v>0</v>
      </c>
      <c r="D113" s="369">
        <v>-1.2759678749880411E-2</v>
      </c>
      <c r="E113" s="370">
        <v>2.0905104582493684E-3</v>
      </c>
      <c r="F113" s="7">
        <f t="shared" si="1"/>
        <v>-1.0669168291631042E-2</v>
      </c>
    </row>
    <row r="114" spans="1:6" ht="18" customHeight="1" x14ac:dyDescent="0.25">
      <c r="A114" s="363">
        <v>104</v>
      </c>
      <c r="B114" s="364" t="s">
        <v>262</v>
      </c>
      <c r="C114" s="368">
        <v>0</v>
      </c>
      <c r="D114" s="369">
        <v>-511.07164798878694</v>
      </c>
      <c r="E114" s="370">
        <v>465.70202047519535</v>
      </c>
      <c r="F114" s="7">
        <f t="shared" si="1"/>
        <v>-45.369627513591581</v>
      </c>
    </row>
    <row r="115" spans="1:6" ht="18" customHeight="1" x14ac:dyDescent="0.25">
      <c r="A115" s="363">
        <v>105</v>
      </c>
      <c r="B115" s="364" t="s">
        <v>263</v>
      </c>
      <c r="C115" s="368">
        <v>0</v>
      </c>
      <c r="D115" s="369">
        <v>-605.89400851666585</v>
      </c>
      <c r="E115" s="370">
        <v>534.75140567968992</v>
      </c>
      <c r="F115" s="7">
        <f t="shared" si="1"/>
        <v>-71.142602836975925</v>
      </c>
    </row>
    <row r="116" spans="1:6" ht="18" customHeight="1" x14ac:dyDescent="0.25">
      <c r="A116" s="363">
        <v>106</v>
      </c>
      <c r="B116" s="364" t="s">
        <v>264</v>
      </c>
      <c r="C116" s="368">
        <v>0</v>
      </c>
      <c r="D116" s="369">
        <v>-596.79820903640029</v>
      </c>
      <c r="E116" s="370">
        <v>548.93655652172311</v>
      </c>
      <c r="F116" s="7">
        <f t="shared" si="1"/>
        <v>-47.861652514677189</v>
      </c>
    </row>
    <row r="117" spans="1:6" ht="18" customHeight="1" x14ac:dyDescent="0.25">
      <c r="A117" s="363">
        <v>107</v>
      </c>
      <c r="B117" s="364" t="s">
        <v>265</v>
      </c>
      <c r="C117" s="368">
        <v>0</v>
      </c>
      <c r="D117" s="369">
        <v>-6.2536897593197206E-3</v>
      </c>
      <c r="E117" s="370">
        <v>5.2241596034053057E-3</v>
      </c>
      <c r="F117" s="7">
        <f t="shared" si="1"/>
        <v>-1.0295301559144149E-3</v>
      </c>
    </row>
    <row r="118" spans="1:6" ht="18" customHeight="1" x14ac:dyDescent="0.25">
      <c r="A118" s="363">
        <v>108</v>
      </c>
      <c r="B118" s="364" t="s">
        <v>266</v>
      </c>
      <c r="C118" s="368">
        <v>0</v>
      </c>
      <c r="D118" s="369">
        <v>-15.143424150018781</v>
      </c>
      <c r="E118" s="370">
        <v>12.142253089890447</v>
      </c>
      <c r="F118" s="7">
        <f t="shared" si="1"/>
        <v>-3.0011710601283337</v>
      </c>
    </row>
    <row r="119" spans="1:6" ht="18" customHeight="1" x14ac:dyDescent="0.25">
      <c r="A119" s="363">
        <v>109</v>
      </c>
      <c r="B119" s="364" t="s">
        <v>267</v>
      </c>
      <c r="C119" s="368">
        <v>0</v>
      </c>
      <c r="D119" s="369">
        <v>-1068.045498033619</v>
      </c>
      <c r="E119" s="370">
        <v>884.52978064836987</v>
      </c>
      <c r="F119" s="7">
        <f t="shared" si="1"/>
        <v>-183.5157173852491</v>
      </c>
    </row>
    <row r="120" spans="1:6" ht="18" customHeight="1" x14ac:dyDescent="0.25">
      <c r="A120" s="363">
        <v>110</v>
      </c>
      <c r="B120" s="364" t="s">
        <v>268</v>
      </c>
      <c r="C120" s="368">
        <v>0</v>
      </c>
      <c r="D120" s="369">
        <v>0</v>
      </c>
      <c r="E120" s="370">
        <v>0</v>
      </c>
      <c r="F120" s="7">
        <f t="shared" si="1"/>
        <v>0</v>
      </c>
    </row>
    <row r="121" spans="1:6" ht="18" customHeight="1" x14ac:dyDescent="0.25">
      <c r="A121" s="363">
        <v>111</v>
      </c>
      <c r="B121" s="364" t="s">
        <v>269</v>
      </c>
      <c r="C121" s="368">
        <v>0</v>
      </c>
      <c r="D121" s="369">
        <v>-8.9020400830579268E-3</v>
      </c>
      <c r="E121" s="370">
        <v>7.5652850302122421E-3</v>
      </c>
      <c r="F121" s="7">
        <f t="shared" si="1"/>
        <v>-1.3367550528456847E-3</v>
      </c>
    </row>
    <row r="122" spans="1:6" ht="18" customHeight="1" x14ac:dyDescent="0.25">
      <c r="A122" s="363">
        <v>112</v>
      </c>
      <c r="B122" s="364" t="s">
        <v>270</v>
      </c>
      <c r="C122" s="368">
        <v>0</v>
      </c>
      <c r="D122" s="369">
        <v>-19.900609669133516</v>
      </c>
      <c r="E122" s="370">
        <v>6.2164166102521801</v>
      </c>
      <c r="F122" s="7">
        <f t="shared" si="1"/>
        <v>-13.684193058881336</v>
      </c>
    </row>
    <row r="123" spans="1:6" ht="18" customHeight="1" x14ac:dyDescent="0.25">
      <c r="A123" s="363">
        <v>113</v>
      </c>
      <c r="B123" s="364" t="s">
        <v>271</v>
      </c>
      <c r="C123" s="368">
        <v>0</v>
      </c>
      <c r="D123" s="369">
        <v>-9.7512020785625347E-2</v>
      </c>
      <c r="E123" s="370">
        <v>7.955973735000775E-2</v>
      </c>
      <c r="F123" s="7">
        <f t="shared" si="1"/>
        <v>-1.7952283435617597E-2</v>
      </c>
    </row>
    <row r="124" spans="1:6" ht="18" customHeight="1" x14ac:dyDescent="0.25">
      <c r="A124" s="363">
        <v>114</v>
      </c>
      <c r="B124" s="364" t="s">
        <v>272</v>
      </c>
      <c r="C124" s="368">
        <v>0</v>
      </c>
      <c r="D124" s="369">
        <v>-1601.3411928497767</v>
      </c>
      <c r="E124" s="370">
        <v>1300.7647561897218</v>
      </c>
      <c r="F124" s="7">
        <f t="shared" si="1"/>
        <v>-300.57643666005492</v>
      </c>
    </row>
    <row r="125" spans="1:6" ht="18" customHeight="1" x14ac:dyDescent="0.25">
      <c r="A125" s="363">
        <v>115</v>
      </c>
      <c r="B125" s="364" t="s">
        <v>273</v>
      </c>
      <c r="C125" s="368">
        <v>0</v>
      </c>
      <c r="D125" s="369">
        <v>-479.53392358940755</v>
      </c>
      <c r="E125" s="370">
        <v>362.11373298767251</v>
      </c>
      <c r="F125" s="7">
        <f t="shared" si="1"/>
        <v>-117.42019060173504</v>
      </c>
    </row>
    <row r="126" spans="1:6" ht="18" customHeight="1" x14ac:dyDescent="0.25">
      <c r="A126" s="363">
        <v>116</v>
      </c>
      <c r="B126" s="364" t="s">
        <v>274</v>
      </c>
      <c r="C126" s="368">
        <v>0</v>
      </c>
      <c r="D126" s="369">
        <v>-22.260887544294789</v>
      </c>
      <c r="E126" s="370">
        <v>21.538033524687417</v>
      </c>
      <c r="F126" s="7">
        <f t="shared" si="1"/>
        <v>-0.72285401960737161</v>
      </c>
    </row>
    <row r="127" spans="1:6" ht="18" customHeight="1" x14ac:dyDescent="0.25">
      <c r="A127" s="363">
        <v>117</v>
      </c>
      <c r="B127" s="364" t="s">
        <v>275</v>
      </c>
      <c r="C127" s="368">
        <v>0</v>
      </c>
      <c r="D127" s="369">
        <v>-288.92292083239209</v>
      </c>
      <c r="E127" s="370">
        <v>229.37500986266764</v>
      </c>
      <c r="F127" s="7">
        <f t="shared" si="1"/>
        <v>-59.547910969724455</v>
      </c>
    </row>
    <row r="128" spans="1:6" ht="18" customHeight="1" x14ac:dyDescent="0.25">
      <c r="A128" s="363">
        <v>118</v>
      </c>
      <c r="B128" s="364" t="s">
        <v>277</v>
      </c>
      <c r="C128" s="368">
        <v>0</v>
      </c>
      <c r="D128" s="369">
        <v>-2.4466341711735628E-3</v>
      </c>
      <c r="E128" s="370">
        <v>1.6232865801284789E-3</v>
      </c>
      <c r="F128" s="7">
        <f t="shared" si="1"/>
        <v>-8.2334759104508385E-4</v>
      </c>
    </row>
    <row r="129" spans="1:6" ht="18" customHeight="1" x14ac:dyDescent="0.25">
      <c r="A129" s="363">
        <v>119</v>
      </c>
      <c r="B129" s="364" t="s">
        <v>276</v>
      </c>
      <c r="C129" s="368">
        <v>0</v>
      </c>
      <c r="D129" s="369">
        <v>0</v>
      </c>
      <c r="E129" s="370">
        <v>0</v>
      </c>
      <c r="F129" s="7">
        <f t="shared" si="1"/>
        <v>0</v>
      </c>
    </row>
    <row r="130" spans="1:6" ht="18" customHeight="1" x14ac:dyDescent="0.25">
      <c r="A130" s="363">
        <v>120</v>
      </c>
      <c r="B130" s="364" t="s">
        <v>278</v>
      </c>
      <c r="C130" s="368">
        <v>0</v>
      </c>
      <c r="D130" s="369">
        <v>-79.933167176026089</v>
      </c>
      <c r="E130" s="370">
        <v>42.904679420628668</v>
      </c>
      <c r="F130" s="7">
        <f t="shared" si="1"/>
        <v>-37.028487755397421</v>
      </c>
    </row>
    <row r="131" spans="1:6" ht="18" customHeight="1" x14ac:dyDescent="0.25">
      <c r="A131" s="363">
        <v>121</v>
      </c>
      <c r="B131" s="364" t="s">
        <v>279</v>
      </c>
      <c r="C131" s="368">
        <v>0</v>
      </c>
      <c r="D131" s="369">
        <v>-7.9730666549512434E-3</v>
      </c>
      <c r="E131" s="370">
        <v>7.5822882148774617E-3</v>
      </c>
      <c r="F131" s="7">
        <f t="shared" si="1"/>
        <v>-3.9077844007378171E-4</v>
      </c>
    </row>
    <row r="132" spans="1:6" ht="18" customHeight="1" x14ac:dyDescent="0.25">
      <c r="A132" s="363">
        <v>122</v>
      </c>
      <c r="B132" s="364" t="s">
        <v>331</v>
      </c>
      <c r="C132" s="368">
        <v>0</v>
      </c>
      <c r="D132" s="369">
        <v>-45.933524860851556</v>
      </c>
      <c r="E132" s="370">
        <v>45.227730962697599</v>
      </c>
      <c r="F132" s="7">
        <f t="shared" si="1"/>
        <v>-0.70579389815395643</v>
      </c>
    </row>
    <row r="133" spans="1:6" ht="18" customHeight="1" x14ac:dyDescent="0.25">
      <c r="A133" s="363">
        <v>123</v>
      </c>
      <c r="B133" s="364" t="s">
        <v>332</v>
      </c>
      <c r="C133" s="368">
        <v>0</v>
      </c>
      <c r="D133" s="369">
        <v>-0.52876008290523802</v>
      </c>
      <c r="E133" s="370">
        <v>0.41767798386030164</v>
      </c>
      <c r="F133" s="7">
        <f t="shared" si="1"/>
        <v>-0.11108209904493638</v>
      </c>
    </row>
    <row r="134" spans="1:6" ht="18" customHeight="1" x14ac:dyDescent="0.25">
      <c r="A134" s="363">
        <v>124</v>
      </c>
      <c r="B134" s="364" t="s">
        <v>280</v>
      </c>
      <c r="C134" s="368">
        <v>0</v>
      </c>
      <c r="D134" s="369">
        <v>-0.22825748229309945</v>
      </c>
      <c r="E134" s="370">
        <v>0.22434389516539843</v>
      </c>
      <c r="F134" s="7">
        <f t="shared" si="1"/>
        <v>-3.9135871277010126E-3</v>
      </c>
    </row>
    <row r="135" spans="1:6" ht="18" customHeight="1" x14ac:dyDescent="0.25">
      <c r="A135" s="363">
        <v>125</v>
      </c>
      <c r="B135" s="364" t="s">
        <v>281</v>
      </c>
      <c r="C135" s="368">
        <v>0</v>
      </c>
      <c r="D135" s="369">
        <v>-3556.5204687857067</v>
      </c>
      <c r="E135" s="370">
        <v>2800.586835122409</v>
      </c>
      <c r="F135" s="7">
        <f t="shared" si="1"/>
        <v>-755.93363366329777</v>
      </c>
    </row>
    <row r="136" spans="1:6" ht="18" customHeight="1" x14ac:dyDescent="0.25">
      <c r="A136" s="363">
        <v>126</v>
      </c>
      <c r="B136" s="364" t="s">
        <v>282</v>
      </c>
      <c r="C136" s="368">
        <v>0</v>
      </c>
      <c r="D136" s="369">
        <v>-64.967921634292495</v>
      </c>
      <c r="E136" s="370">
        <v>22.48322787887486</v>
      </c>
      <c r="F136" s="7">
        <f t="shared" si="1"/>
        <v>-42.484693755417638</v>
      </c>
    </row>
    <row r="137" spans="1:6" ht="18" customHeight="1" x14ac:dyDescent="0.25">
      <c r="A137" s="363">
        <v>127</v>
      </c>
      <c r="B137" s="364" t="s">
        <v>283</v>
      </c>
      <c r="C137" s="368">
        <v>0</v>
      </c>
      <c r="D137" s="369">
        <v>-3732.4827014374855</v>
      </c>
      <c r="E137" s="370">
        <v>3662.5149470254855</v>
      </c>
      <c r="F137" s="7">
        <f t="shared" si="1"/>
        <v>-69.967754411999977</v>
      </c>
    </row>
    <row r="138" spans="1:6" ht="18" customHeight="1" x14ac:dyDescent="0.25">
      <c r="A138" s="363">
        <v>128</v>
      </c>
      <c r="B138" s="364" t="s">
        <v>284</v>
      </c>
      <c r="C138" s="368">
        <v>0</v>
      </c>
      <c r="D138" s="369">
        <v>-2718.5338495915803</v>
      </c>
      <c r="E138" s="370">
        <v>2590.2382043463367</v>
      </c>
      <c r="F138" s="7">
        <f t="shared" si="1"/>
        <v>-128.29564524524358</v>
      </c>
    </row>
    <row r="139" spans="1:6" ht="18" customHeight="1" x14ac:dyDescent="0.25">
      <c r="A139" s="363">
        <v>129</v>
      </c>
      <c r="B139" s="364" t="s">
        <v>285</v>
      </c>
      <c r="C139" s="368">
        <v>0</v>
      </c>
      <c r="D139" s="369">
        <v>-2.0457305128378171E-2</v>
      </c>
      <c r="E139" s="370">
        <v>1.9649457585803658E-2</v>
      </c>
      <c r="F139" s="7">
        <f t="shared" si="1"/>
        <v>-8.0784754257451352E-4</v>
      </c>
    </row>
    <row r="140" spans="1:6" ht="18" customHeight="1" x14ac:dyDescent="0.25">
      <c r="A140" s="363">
        <v>130</v>
      </c>
      <c r="B140" s="364" t="s">
        <v>286</v>
      </c>
      <c r="C140" s="368">
        <v>0</v>
      </c>
      <c r="D140" s="369">
        <v>-0.2597013196216893</v>
      </c>
      <c r="E140" s="370">
        <v>0.16512071436647052</v>
      </c>
      <c r="F140" s="7">
        <f t="shared" ref="F140:F153" si="2">SUM(C140:E140)</f>
        <v>-9.4580605255218775E-2</v>
      </c>
    </row>
    <row r="141" spans="1:6" ht="18" customHeight="1" x14ac:dyDescent="0.25">
      <c r="A141" s="363">
        <v>131</v>
      </c>
      <c r="B141" s="364" t="s">
        <v>287</v>
      </c>
      <c r="C141" s="368">
        <v>0</v>
      </c>
      <c r="D141" s="369">
        <v>-555.76621014488592</v>
      </c>
      <c r="E141" s="370">
        <v>488.97257089009366</v>
      </c>
      <c r="F141" s="7">
        <f t="shared" si="2"/>
        <v>-66.793639254792254</v>
      </c>
    </row>
    <row r="142" spans="1:6" ht="18" customHeight="1" x14ac:dyDescent="0.25">
      <c r="A142" s="363">
        <v>132</v>
      </c>
      <c r="B142" s="364" t="s">
        <v>288</v>
      </c>
      <c r="C142" s="368">
        <v>0</v>
      </c>
      <c r="D142" s="369">
        <v>-21.662299821953088</v>
      </c>
      <c r="E142" s="370">
        <v>13.726919909164787</v>
      </c>
      <c r="F142" s="7">
        <f t="shared" si="2"/>
        <v>-7.9353799127883011</v>
      </c>
    </row>
    <row r="143" spans="1:6" ht="18" customHeight="1" x14ac:dyDescent="0.25">
      <c r="A143" s="363">
        <v>133</v>
      </c>
      <c r="B143" s="364" t="s">
        <v>18</v>
      </c>
      <c r="C143" s="368">
        <v>0</v>
      </c>
      <c r="D143" s="369">
        <v>-124.23188851765657</v>
      </c>
      <c r="E143" s="370">
        <v>120.53120841221717</v>
      </c>
      <c r="F143" s="7">
        <f t="shared" si="2"/>
        <v>-3.7006801054394032</v>
      </c>
    </row>
    <row r="144" spans="1:6" ht="18" customHeight="1" x14ac:dyDescent="0.25">
      <c r="A144" s="363">
        <v>134</v>
      </c>
      <c r="B144" s="364" t="s">
        <v>289</v>
      </c>
      <c r="C144" s="368">
        <v>0</v>
      </c>
      <c r="D144" s="369">
        <v>-4.7554067123628601</v>
      </c>
      <c r="E144" s="370">
        <v>3.9099666599725973</v>
      </c>
      <c r="F144" s="7">
        <f t="shared" si="2"/>
        <v>-0.84544005239026276</v>
      </c>
    </row>
    <row r="145" spans="1:6" ht="18" customHeight="1" x14ac:dyDescent="0.25">
      <c r="A145" s="363">
        <v>135</v>
      </c>
      <c r="B145" s="364" t="s">
        <v>336</v>
      </c>
      <c r="C145" s="368">
        <v>0</v>
      </c>
      <c r="D145" s="369">
        <v>-0.92637742169388571</v>
      </c>
      <c r="E145" s="370">
        <v>0.73176373613692414</v>
      </c>
      <c r="F145" s="7">
        <f t="shared" si="2"/>
        <v>-0.19461368555696157</v>
      </c>
    </row>
    <row r="146" spans="1:6" ht="18" customHeight="1" x14ac:dyDescent="0.25">
      <c r="A146" s="363">
        <v>136</v>
      </c>
      <c r="B146" s="364" t="s">
        <v>19</v>
      </c>
      <c r="C146" s="368">
        <v>0</v>
      </c>
      <c r="D146" s="369">
        <v>-8.3134283875603803</v>
      </c>
      <c r="E146" s="370">
        <v>6.5669405088309496</v>
      </c>
      <c r="F146" s="7">
        <f t="shared" si="2"/>
        <v>-1.7464878787294307</v>
      </c>
    </row>
    <row r="147" spans="1:6" ht="18" customHeight="1" x14ac:dyDescent="0.25">
      <c r="A147" s="363">
        <v>137</v>
      </c>
      <c r="B147" s="364" t="s">
        <v>20</v>
      </c>
      <c r="C147" s="368">
        <v>0</v>
      </c>
      <c r="D147" s="369">
        <v>-1.0209608532298675</v>
      </c>
      <c r="E147" s="370">
        <v>0.83354435209783384</v>
      </c>
      <c r="F147" s="7">
        <f t="shared" si="2"/>
        <v>-0.18741650113203367</v>
      </c>
    </row>
    <row r="148" spans="1:6" ht="18" customHeight="1" x14ac:dyDescent="0.25">
      <c r="A148" s="363">
        <v>138</v>
      </c>
      <c r="B148" s="364" t="s">
        <v>337</v>
      </c>
      <c r="C148" s="368">
        <v>0</v>
      </c>
      <c r="D148" s="369">
        <v>-19.98886991135458</v>
      </c>
      <c r="E148" s="370">
        <v>15.789601284476468</v>
      </c>
      <c r="F148" s="7">
        <f t="shared" si="2"/>
        <v>-4.1992686268781121</v>
      </c>
    </row>
    <row r="149" spans="1:6" ht="18" customHeight="1" x14ac:dyDescent="0.25">
      <c r="A149" s="363">
        <v>139</v>
      </c>
      <c r="B149" s="364" t="s">
        <v>290</v>
      </c>
      <c r="C149" s="368">
        <v>0</v>
      </c>
      <c r="D149" s="369">
        <v>-0.13405949190814212</v>
      </c>
      <c r="E149" s="370">
        <v>9.0702834958328912E-2</v>
      </c>
      <c r="F149" s="7">
        <f t="shared" si="2"/>
        <v>-4.3356656949813208E-2</v>
      </c>
    </row>
    <row r="150" spans="1:6" ht="18" customHeight="1" x14ac:dyDescent="0.25">
      <c r="A150" s="363">
        <v>140</v>
      </c>
      <c r="B150" s="364" t="s">
        <v>291</v>
      </c>
      <c r="C150" s="368">
        <v>0</v>
      </c>
      <c r="D150" s="369">
        <v>-5.5509573743396183</v>
      </c>
      <c r="E150" s="370">
        <v>5.4272543687900932</v>
      </c>
      <c r="F150" s="7">
        <f t="shared" si="2"/>
        <v>-0.12370300554952518</v>
      </c>
    </row>
    <row r="151" spans="1:6" ht="18" customHeight="1" x14ac:dyDescent="0.25">
      <c r="A151" s="363">
        <v>141</v>
      </c>
      <c r="B151" s="364" t="s">
        <v>292</v>
      </c>
      <c r="C151" s="368">
        <v>0</v>
      </c>
      <c r="D151" s="369">
        <v>0</v>
      </c>
      <c r="E151" s="370">
        <v>0</v>
      </c>
      <c r="F151" s="7">
        <f t="shared" si="2"/>
        <v>0</v>
      </c>
    </row>
    <row r="152" spans="1:6" ht="18" customHeight="1" x14ac:dyDescent="0.25">
      <c r="A152" s="363">
        <v>142</v>
      </c>
      <c r="B152" s="364" t="s">
        <v>293</v>
      </c>
      <c r="C152" s="368">
        <v>0</v>
      </c>
      <c r="D152" s="369">
        <v>0</v>
      </c>
      <c r="E152" s="370">
        <v>0</v>
      </c>
      <c r="F152" s="7">
        <f t="shared" si="2"/>
        <v>0</v>
      </c>
    </row>
    <row r="153" spans="1:6" ht="18" customHeight="1" thickBot="1" x14ac:dyDescent="0.3">
      <c r="A153" s="431">
        <v>143</v>
      </c>
      <c r="B153" s="432" t="s">
        <v>294</v>
      </c>
      <c r="C153" s="433">
        <v>0</v>
      </c>
      <c r="D153" s="434">
        <v>-4.4162312288160281</v>
      </c>
      <c r="E153" s="435">
        <v>4.2766788102421245</v>
      </c>
      <c r="F153" s="43">
        <f t="shared" si="2"/>
        <v>-0.13955241857390366</v>
      </c>
    </row>
    <row r="154" spans="1:6" ht="15.75" thickBot="1" x14ac:dyDescent="0.3">
      <c r="B154" s="364"/>
    </row>
    <row r="155" spans="1:6" ht="15.75" thickBot="1" x14ac:dyDescent="0.3">
      <c r="A155" s="371"/>
      <c r="B155" s="372" t="s">
        <v>17</v>
      </c>
      <c r="C155" s="373">
        <f>SUM(C11:C154)</f>
        <v>0</v>
      </c>
      <c r="D155" s="373">
        <f t="shared" ref="D155:F155" si="3">SUM(D11:D154)</f>
        <v>-3.290878680672904E-11</v>
      </c>
      <c r="E155" s="373">
        <f t="shared" si="3"/>
        <v>1.8230750242764771E-11</v>
      </c>
      <c r="F155" s="373">
        <f t="shared" si="3"/>
        <v>-8.8642981843634061E-12</v>
      </c>
    </row>
  </sheetData>
  <mergeCells count="9">
    <mergeCell ref="A7:B9"/>
    <mergeCell ref="C7:C8"/>
    <mergeCell ref="D7:E7"/>
    <mergeCell ref="F7:F8"/>
    <mergeCell ref="A1:F1"/>
    <mergeCell ref="A2:F2"/>
    <mergeCell ref="A3:F3"/>
    <mergeCell ref="A4:F4"/>
    <mergeCell ref="A5:F5"/>
  </mergeCells>
  <printOptions horizontalCentered="1"/>
  <pageMargins left="0.39370078740157483" right="0.39370078740157483" top="0.39370078740157483" bottom="0.39370078740157483" header="0" footer="0"/>
  <pageSetup paperSize="9" scale="19" orientation="landscape" r:id="rId1"/>
  <headerFooter alignWithMargins="0">
    <oddFooter>&amp;L&amp;F&amp;R&amp;D
&amp;T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4F48D-E6F3-45CF-AA18-B2259AFA04ED}">
  <sheetPr>
    <tabColor theme="9" tint="0.39997558519241921"/>
    <pageSetUpPr fitToPage="1"/>
  </sheetPr>
  <dimension ref="A1:N164"/>
  <sheetViews>
    <sheetView zoomScale="75" zoomScaleNormal="75" workbookViewId="0">
      <selection sqref="A1:L1"/>
    </sheetView>
  </sheetViews>
  <sheetFormatPr baseColWidth="10" defaultColWidth="11.42578125" defaultRowHeight="11.25" x14ac:dyDescent="0.2"/>
  <cols>
    <col min="1" max="1" width="4.7109375" style="375" bestFit="1" customWidth="1"/>
    <col min="2" max="2" width="106.7109375" style="375" customWidth="1"/>
    <col min="3" max="7" width="17.7109375" style="375" customWidth="1"/>
    <col min="8" max="12" width="16.7109375" style="375" customWidth="1"/>
    <col min="13" max="16384" width="11.42578125" style="375"/>
  </cols>
  <sheetData>
    <row r="1" spans="1:14" ht="18" x14ac:dyDescent="0.25">
      <c r="A1" s="516" t="s">
        <v>172</v>
      </c>
      <c r="B1" s="517"/>
      <c r="C1" s="517"/>
      <c r="D1" s="517"/>
      <c r="E1" s="517"/>
      <c r="F1" s="517"/>
      <c r="G1" s="517"/>
      <c r="H1" s="517"/>
      <c r="I1" s="517"/>
      <c r="J1" s="517"/>
      <c r="K1" s="517"/>
      <c r="L1" s="518"/>
      <c r="M1" s="374"/>
      <c r="N1" s="374"/>
    </row>
    <row r="2" spans="1:14" ht="18" x14ac:dyDescent="0.25">
      <c r="A2" s="519" t="s">
        <v>173</v>
      </c>
      <c r="B2" s="520"/>
      <c r="C2" s="520"/>
      <c r="D2" s="520"/>
      <c r="E2" s="520"/>
      <c r="F2" s="520"/>
      <c r="G2" s="520"/>
      <c r="H2" s="520"/>
      <c r="I2" s="520"/>
      <c r="J2" s="520"/>
      <c r="K2" s="520"/>
      <c r="L2" s="521"/>
      <c r="M2" s="374"/>
      <c r="N2" s="374"/>
    </row>
    <row r="3" spans="1:14" ht="18" x14ac:dyDescent="0.25">
      <c r="A3" s="519" t="s">
        <v>174</v>
      </c>
      <c r="B3" s="520"/>
      <c r="C3" s="520"/>
      <c r="D3" s="520"/>
      <c r="E3" s="520"/>
      <c r="F3" s="520"/>
      <c r="G3" s="520"/>
      <c r="H3" s="520"/>
      <c r="I3" s="520"/>
      <c r="J3" s="520"/>
      <c r="K3" s="520"/>
      <c r="L3" s="521"/>
      <c r="M3" s="374"/>
      <c r="N3" s="374"/>
    </row>
    <row r="4" spans="1:14" ht="18.75" thickBot="1" x14ac:dyDescent="0.3">
      <c r="A4" s="522" t="s">
        <v>354</v>
      </c>
      <c r="B4" s="523"/>
      <c r="C4" s="523"/>
      <c r="D4" s="523"/>
      <c r="E4" s="523"/>
      <c r="F4" s="523"/>
      <c r="G4" s="523"/>
      <c r="H4" s="523"/>
      <c r="I4" s="523"/>
      <c r="J4" s="523"/>
      <c r="K4" s="523"/>
      <c r="L4" s="524"/>
      <c r="M4" s="374"/>
      <c r="N4" s="374"/>
    </row>
    <row r="5" spans="1:14" ht="13.5" customHeight="1" thickBot="1" x14ac:dyDescent="0.3">
      <c r="M5" s="374"/>
      <c r="N5" s="374"/>
    </row>
    <row r="6" spans="1:14" ht="13.5" customHeight="1" x14ac:dyDescent="0.25">
      <c r="A6" s="525" t="s">
        <v>355</v>
      </c>
      <c r="B6" s="526"/>
      <c r="C6" s="531" t="s">
        <v>356</v>
      </c>
      <c r="D6" s="532"/>
      <c r="E6" s="532"/>
      <c r="F6" s="532"/>
      <c r="G6" s="533"/>
      <c r="H6" s="534" t="s">
        <v>357</v>
      </c>
      <c r="I6" s="532"/>
      <c r="J6" s="532"/>
      <c r="K6" s="533"/>
      <c r="L6" s="535" t="s">
        <v>358</v>
      </c>
      <c r="M6" s="374"/>
      <c r="N6" s="374"/>
    </row>
    <row r="7" spans="1:14" ht="33.75" x14ac:dyDescent="0.25">
      <c r="A7" s="527"/>
      <c r="B7" s="528"/>
      <c r="C7" s="376" t="s">
        <v>359</v>
      </c>
      <c r="D7" s="377" t="s">
        <v>360</v>
      </c>
      <c r="E7" s="377" t="s">
        <v>361</v>
      </c>
      <c r="F7" s="377" t="s">
        <v>362</v>
      </c>
      <c r="G7" s="378" t="s">
        <v>363</v>
      </c>
      <c r="H7" s="379" t="s">
        <v>364</v>
      </c>
      <c r="I7" s="380" t="s">
        <v>365</v>
      </c>
      <c r="J7" s="380" t="s">
        <v>366</v>
      </c>
      <c r="K7" s="381" t="s">
        <v>367</v>
      </c>
      <c r="L7" s="536"/>
      <c r="M7" s="374"/>
      <c r="N7" s="374"/>
    </row>
    <row r="8" spans="1:14" ht="12" thickBot="1" x14ac:dyDescent="0.25">
      <c r="A8" s="529"/>
      <c r="B8" s="530"/>
      <c r="C8" s="382" t="s">
        <v>0</v>
      </c>
      <c r="D8" s="383" t="s">
        <v>0</v>
      </c>
      <c r="E8" s="383" t="s">
        <v>0</v>
      </c>
      <c r="F8" s="383" t="s">
        <v>0</v>
      </c>
      <c r="G8" s="384" t="s">
        <v>0</v>
      </c>
      <c r="H8" s="385" t="s">
        <v>0</v>
      </c>
      <c r="I8" s="383" t="s">
        <v>0</v>
      </c>
      <c r="J8" s="383" t="s">
        <v>0</v>
      </c>
      <c r="K8" s="384" t="s">
        <v>0</v>
      </c>
      <c r="L8" s="537"/>
    </row>
    <row r="9" spans="1:14" ht="12" thickBot="1" x14ac:dyDescent="0.25"/>
    <row r="10" spans="1:14" ht="12.75" x14ac:dyDescent="0.2">
      <c r="A10" s="386">
        <v>1</v>
      </c>
      <c r="B10" s="387" t="s">
        <v>184</v>
      </c>
      <c r="C10" s="388">
        <v>0</v>
      </c>
      <c r="D10" s="389">
        <v>0</v>
      </c>
      <c r="E10" s="389">
        <v>22.915440236567587</v>
      </c>
      <c r="F10" s="389">
        <v>-91.605762698534335</v>
      </c>
      <c r="G10" s="390">
        <v>-43.694563950249268</v>
      </c>
      <c r="H10" s="388">
        <v>107.13022866105476</v>
      </c>
      <c r="I10" s="389">
        <v>0</v>
      </c>
      <c r="J10" s="389">
        <v>0</v>
      </c>
      <c r="K10" s="390">
        <v>0</v>
      </c>
      <c r="L10" s="391">
        <f t="shared" ref="L10:L78" si="0">SUM(C10:K10)</f>
        <v>-5.2546577511612611</v>
      </c>
    </row>
    <row r="11" spans="1:14" ht="12.75" x14ac:dyDescent="0.2">
      <c r="A11" s="392">
        <f>A10+1</f>
        <v>2</v>
      </c>
      <c r="B11" s="393" t="s">
        <v>295</v>
      </c>
      <c r="C11" s="394">
        <v>0</v>
      </c>
      <c r="D11" s="395">
        <v>0</v>
      </c>
      <c r="E11" s="395">
        <v>-4.5962514198971327</v>
      </c>
      <c r="F11" s="395">
        <v>-8.173000954720063</v>
      </c>
      <c r="G11" s="396">
        <v>1.6990479404955974</v>
      </c>
      <c r="H11" s="394">
        <v>-11.390720345149635</v>
      </c>
      <c r="I11" s="395">
        <v>0</v>
      </c>
      <c r="J11" s="395">
        <v>0</v>
      </c>
      <c r="K11" s="396">
        <v>0</v>
      </c>
      <c r="L11" s="397">
        <f t="shared" si="0"/>
        <v>-22.460924779271231</v>
      </c>
    </row>
    <row r="12" spans="1:14" ht="12.75" x14ac:dyDescent="0.2">
      <c r="A12" s="392">
        <f t="shared" ref="A12:A75" si="1">A11+1</f>
        <v>3</v>
      </c>
      <c r="B12" s="393" t="s">
        <v>185</v>
      </c>
      <c r="C12" s="394">
        <v>0</v>
      </c>
      <c r="D12" s="395">
        <v>0</v>
      </c>
      <c r="E12" s="395">
        <v>26.271195799543424</v>
      </c>
      <c r="F12" s="395">
        <v>-107.28466249052178</v>
      </c>
      <c r="G12" s="396">
        <v>-51.507941552923057</v>
      </c>
      <c r="H12" s="394">
        <v>120.71608203101826</v>
      </c>
      <c r="I12" s="395">
        <v>0</v>
      </c>
      <c r="J12" s="395">
        <v>0</v>
      </c>
      <c r="K12" s="396">
        <v>0</v>
      </c>
      <c r="L12" s="397">
        <f t="shared" si="0"/>
        <v>-11.805326212883159</v>
      </c>
    </row>
    <row r="13" spans="1:14" ht="12.75" x14ac:dyDescent="0.2">
      <c r="A13" s="392">
        <f t="shared" si="1"/>
        <v>4</v>
      </c>
      <c r="B13" s="393" t="s">
        <v>186</v>
      </c>
      <c r="C13" s="394">
        <v>0</v>
      </c>
      <c r="D13" s="395">
        <v>0</v>
      </c>
      <c r="E13" s="395">
        <v>36.803380142678336</v>
      </c>
      <c r="F13" s="395">
        <v>-270.6604942269197</v>
      </c>
      <c r="G13" s="396">
        <v>-101.61760323579107</v>
      </c>
      <c r="H13" s="394">
        <v>239.38754228190462</v>
      </c>
      <c r="I13" s="395">
        <v>0</v>
      </c>
      <c r="J13" s="395">
        <v>0</v>
      </c>
      <c r="K13" s="396">
        <v>0</v>
      </c>
      <c r="L13" s="397">
        <f t="shared" si="0"/>
        <v>-96.08717503812781</v>
      </c>
    </row>
    <row r="14" spans="1:14" ht="12.75" x14ac:dyDescent="0.2">
      <c r="A14" s="392">
        <f t="shared" si="1"/>
        <v>5</v>
      </c>
      <c r="B14" s="393" t="s">
        <v>187</v>
      </c>
      <c r="C14" s="394">
        <v>0</v>
      </c>
      <c r="D14" s="395">
        <v>0</v>
      </c>
      <c r="E14" s="395">
        <v>2.0370799660687493</v>
      </c>
      <c r="F14" s="395">
        <v>-7.7932650204739806</v>
      </c>
      <c r="G14" s="396">
        <v>-3.7686567411683267</v>
      </c>
      <c r="H14" s="394">
        <v>9.6881311332714581</v>
      </c>
      <c r="I14" s="395">
        <v>0</v>
      </c>
      <c r="J14" s="395">
        <v>0</v>
      </c>
      <c r="K14" s="396">
        <v>0</v>
      </c>
      <c r="L14" s="397">
        <f t="shared" si="0"/>
        <v>0.16328933769790055</v>
      </c>
    </row>
    <row r="15" spans="1:14" ht="12.75" x14ac:dyDescent="0.2">
      <c r="A15" s="392">
        <f t="shared" si="1"/>
        <v>6</v>
      </c>
      <c r="B15" s="393" t="s">
        <v>188</v>
      </c>
      <c r="C15" s="394">
        <v>0</v>
      </c>
      <c r="D15" s="395">
        <v>0</v>
      </c>
      <c r="E15" s="395">
        <v>1.8409486941003981</v>
      </c>
      <c r="F15" s="395">
        <v>-10.262138546397765</v>
      </c>
      <c r="G15" s="396">
        <v>-5.7084890560343666</v>
      </c>
      <c r="H15" s="394">
        <v>9.6740595491076764</v>
      </c>
      <c r="I15" s="395">
        <v>0</v>
      </c>
      <c r="J15" s="395">
        <v>0</v>
      </c>
      <c r="K15" s="396">
        <v>0</v>
      </c>
      <c r="L15" s="397">
        <f t="shared" si="0"/>
        <v>-4.4556193592240572</v>
      </c>
    </row>
    <row r="16" spans="1:14" ht="12.75" x14ac:dyDescent="0.2">
      <c r="A16" s="392">
        <f t="shared" si="1"/>
        <v>7</v>
      </c>
      <c r="B16" s="393" t="s">
        <v>189</v>
      </c>
      <c r="C16" s="394">
        <v>0</v>
      </c>
      <c r="D16" s="395">
        <v>0</v>
      </c>
      <c r="E16" s="395">
        <v>25.662484270309001</v>
      </c>
      <c r="F16" s="395">
        <v>-95.591680802949355</v>
      </c>
      <c r="G16" s="396">
        <v>-49.363866420740734</v>
      </c>
      <c r="H16" s="394">
        <v>104.82636938137459</v>
      </c>
      <c r="I16" s="395">
        <v>0</v>
      </c>
      <c r="J16" s="395">
        <v>0</v>
      </c>
      <c r="K16" s="396">
        <v>0</v>
      </c>
      <c r="L16" s="397">
        <f t="shared" si="0"/>
        <v>-14.466693572006506</v>
      </c>
    </row>
    <row r="17" spans="1:12" ht="12.75" x14ac:dyDescent="0.2">
      <c r="A17" s="392">
        <f t="shared" si="1"/>
        <v>8</v>
      </c>
      <c r="B17" s="393" t="s">
        <v>190</v>
      </c>
      <c r="C17" s="394">
        <v>0</v>
      </c>
      <c r="D17" s="395">
        <v>0</v>
      </c>
      <c r="E17" s="395">
        <v>5.5111310088646324</v>
      </c>
      <c r="F17" s="395">
        <v>-34.914048978787285</v>
      </c>
      <c r="G17" s="396">
        <v>-16.199338126882949</v>
      </c>
      <c r="H17" s="394">
        <v>25.531889680354652</v>
      </c>
      <c r="I17" s="395">
        <v>0</v>
      </c>
      <c r="J17" s="395">
        <v>0</v>
      </c>
      <c r="K17" s="396">
        <v>0</v>
      </c>
      <c r="L17" s="397">
        <f t="shared" si="0"/>
        <v>-20.070366416450952</v>
      </c>
    </row>
    <row r="18" spans="1:12" ht="12.75" x14ac:dyDescent="0.2">
      <c r="A18" s="392">
        <f t="shared" si="1"/>
        <v>9</v>
      </c>
      <c r="B18" s="393" t="s">
        <v>191</v>
      </c>
      <c r="C18" s="394">
        <v>0</v>
      </c>
      <c r="D18" s="395">
        <v>0</v>
      </c>
      <c r="E18" s="395">
        <v>4.5374813901018847</v>
      </c>
      <c r="F18" s="395">
        <v>-17.115330276855701</v>
      </c>
      <c r="G18" s="396">
        <v>-7.4583120447915006</v>
      </c>
      <c r="H18" s="394">
        <v>18.32946847092396</v>
      </c>
      <c r="I18" s="395">
        <v>0</v>
      </c>
      <c r="J18" s="395">
        <v>0</v>
      </c>
      <c r="K18" s="396">
        <v>0</v>
      </c>
      <c r="L18" s="397">
        <f t="shared" si="0"/>
        <v>-1.7066924606213583</v>
      </c>
    </row>
    <row r="19" spans="1:12" ht="12.75" x14ac:dyDescent="0.2">
      <c r="A19" s="392">
        <f t="shared" si="1"/>
        <v>10</v>
      </c>
      <c r="B19" s="393" t="s">
        <v>192</v>
      </c>
      <c r="C19" s="394">
        <v>0</v>
      </c>
      <c r="D19" s="395">
        <v>0</v>
      </c>
      <c r="E19" s="395">
        <v>10.854005263926826</v>
      </c>
      <c r="F19" s="395">
        <v>-39.282675119475591</v>
      </c>
      <c r="G19" s="396">
        <v>-15.747316719338428</v>
      </c>
      <c r="H19" s="394">
        <v>10.187249699898356</v>
      </c>
      <c r="I19" s="395">
        <v>0</v>
      </c>
      <c r="J19" s="395">
        <v>0</v>
      </c>
      <c r="K19" s="396">
        <v>0</v>
      </c>
      <c r="L19" s="397">
        <f t="shared" si="0"/>
        <v>-33.988736874988831</v>
      </c>
    </row>
    <row r="20" spans="1:12" ht="12.75" x14ac:dyDescent="0.2">
      <c r="A20" s="392">
        <f t="shared" si="1"/>
        <v>11</v>
      </c>
      <c r="B20" s="393" t="s">
        <v>193</v>
      </c>
      <c r="C20" s="394">
        <v>190928.30398000014</v>
      </c>
      <c r="D20" s="395">
        <v>0</v>
      </c>
      <c r="E20" s="395">
        <v>75.602261708143828</v>
      </c>
      <c r="F20" s="395">
        <v>-567.89805765867493</v>
      </c>
      <c r="G20" s="396">
        <v>-277.36764033606448</v>
      </c>
      <c r="H20" s="394">
        <v>526.54471843410226</v>
      </c>
      <c r="I20" s="395">
        <v>0</v>
      </c>
      <c r="J20" s="395">
        <v>0</v>
      </c>
      <c r="K20" s="396">
        <v>0</v>
      </c>
      <c r="L20" s="397">
        <f t="shared" si="0"/>
        <v>190685.18526214766</v>
      </c>
    </row>
    <row r="21" spans="1:12" ht="12.75" x14ac:dyDescent="0.2">
      <c r="A21" s="392">
        <f t="shared" si="1"/>
        <v>12</v>
      </c>
      <c r="B21" s="393" t="s">
        <v>194</v>
      </c>
      <c r="C21" s="394">
        <v>0</v>
      </c>
      <c r="D21" s="395">
        <v>0</v>
      </c>
      <c r="E21" s="395">
        <v>177.02441291922659</v>
      </c>
      <c r="F21" s="395">
        <v>-410.09597517887443</v>
      </c>
      <c r="G21" s="396">
        <v>-240.83426600567634</v>
      </c>
      <c r="H21" s="394">
        <v>722.48231578659215</v>
      </c>
      <c r="I21" s="395">
        <v>0</v>
      </c>
      <c r="J21" s="395">
        <v>0</v>
      </c>
      <c r="K21" s="396">
        <v>0</v>
      </c>
      <c r="L21" s="397">
        <f t="shared" si="0"/>
        <v>248.57648752126795</v>
      </c>
    </row>
    <row r="22" spans="1:12" ht="12.75" x14ac:dyDescent="0.2">
      <c r="A22" s="392">
        <f t="shared" si="1"/>
        <v>13</v>
      </c>
      <c r="B22" s="393" t="s">
        <v>195</v>
      </c>
      <c r="C22" s="394">
        <v>0</v>
      </c>
      <c r="D22" s="395">
        <v>0</v>
      </c>
      <c r="E22" s="395">
        <v>50.313260833891434</v>
      </c>
      <c r="F22" s="395">
        <v>-636.08131120913663</v>
      </c>
      <c r="G22" s="396">
        <v>-135.45129828244831</v>
      </c>
      <c r="H22" s="394">
        <v>540.73004318294488</v>
      </c>
      <c r="I22" s="395">
        <v>0</v>
      </c>
      <c r="J22" s="395">
        <v>0</v>
      </c>
      <c r="K22" s="396">
        <v>0</v>
      </c>
      <c r="L22" s="397">
        <f t="shared" si="0"/>
        <v>-180.48930547474856</v>
      </c>
    </row>
    <row r="23" spans="1:12" ht="12.75" x14ac:dyDescent="0.2">
      <c r="A23" s="392">
        <f t="shared" si="1"/>
        <v>14</v>
      </c>
      <c r="B23" s="393" t="s">
        <v>196</v>
      </c>
      <c r="C23" s="394">
        <v>0</v>
      </c>
      <c r="D23" s="395">
        <v>0</v>
      </c>
      <c r="E23" s="395">
        <v>16.881924860667979</v>
      </c>
      <c r="F23" s="395">
        <v>-66.942974012226557</v>
      </c>
      <c r="G23" s="396">
        <v>-36.38915377990859</v>
      </c>
      <c r="H23" s="394">
        <v>76.117067235353176</v>
      </c>
      <c r="I23" s="395">
        <v>0</v>
      </c>
      <c r="J23" s="395">
        <v>0</v>
      </c>
      <c r="K23" s="396">
        <v>0</v>
      </c>
      <c r="L23" s="397">
        <f t="shared" si="0"/>
        <v>-10.333135696113999</v>
      </c>
    </row>
    <row r="24" spans="1:12" ht="12.75" x14ac:dyDescent="0.2">
      <c r="A24" s="392">
        <f t="shared" si="1"/>
        <v>15</v>
      </c>
      <c r="B24" s="393" t="s">
        <v>197</v>
      </c>
      <c r="C24" s="394">
        <v>0</v>
      </c>
      <c r="D24" s="395">
        <v>0</v>
      </c>
      <c r="E24" s="395">
        <v>60.737532413300542</v>
      </c>
      <c r="F24" s="395">
        <v>-604.32827166703282</v>
      </c>
      <c r="G24" s="396">
        <v>-358.76705397738669</v>
      </c>
      <c r="H24" s="394">
        <v>780.94170049623403</v>
      </c>
      <c r="I24" s="395">
        <v>0</v>
      </c>
      <c r="J24" s="395">
        <v>0</v>
      </c>
      <c r="K24" s="396">
        <v>0</v>
      </c>
      <c r="L24" s="397">
        <f t="shared" si="0"/>
        <v>-121.41609273488496</v>
      </c>
    </row>
    <row r="25" spans="1:12" ht="12.75" x14ac:dyDescent="0.2">
      <c r="A25" s="392">
        <f t="shared" si="1"/>
        <v>16</v>
      </c>
      <c r="B25" s="393" t="s">
        <v>298</v>
      </c>
      <c r="C25" s="394">
        <v>15650.685000000001</v>
      </c>
      <c r="D25" s="395">
        <v>0</v>
      </c>
      <c r="E25" s="395">
        <v>-861.12352851982291</v>
      </c>
      <c r="F25" s="395">
        <v>-1614.4421147471858</v>
      </c>
      <c r="G25" s="396">
        <v>371.60969291821061</v>
      </c>
      <c r="H25" s="394">
        <v>-1851.6183114450612</v>
      </c>
      <c r="I25" s="395">
        <v>0</v>
      </c>
      <c r="J25" s="395">
        <v>0</v>
      </c>
      <c r="K25" s="396">
        <v>0</v>
      </c>
      <c r="L25" s="397">
        <f t="shared" si="0"/>
        <v>11695.110738206142</v>
      </c>
    </row>
    <row r="26" spans="1:12" ht="12.75" x14ac:dyDescent="0.2">
      <c r="A26" s="392">
        <f>A25+1</f>
        <v>17</v>
      </c>
      <c r="B26" s="393" t="s">
        <v>198</v>
      </c>
      <c r="C26" s="394">
        <v>0</v>
      </c>
      <c r="D26" s="395">
        <v>0</v>
      </c>
      <c r="E26" s="395">
        <v>38.147778514389223</v>
      </c>
      <c r="F26" s="395">
        <v>-189.47704069255377</v>
      </c>
      <c r="G26" s="396">
        <v>-88.202154636451439</v>
      </c>
      <c r="H26" s="394">
        <v>244.86757692681647</v>
      </c>
      <c r="I26" s="395">
        <v>0</v>
      </c>
      <c r="J26" s="395">
        <v>0</v>
      </c>
      <c r="K26" s="396">
        <v>0</v>
      </c>
      <c r="L26" s="397">
        <f t="shared" si="0"/>
        <v>5.3361601122004743</v>
      </c>
    </row>
    <row r="27" spans="1:12" ht="12.75" x14ac:dyDescent="0.2">
      <c r="A27" s="392">
        <f t="shared" si="1"/>
        <v>18</v>
      </c>
      <c r="B27" s="393" t="s">
        <v>299</v>
      </c>
      <c r="C27" s="394">
        <v>0</v>
      </c>
      <c r="D27" s="395">
        <v>0</v>
      </c>
      <c r="E27" s="395">
        <v>-269.80892934246083</v>
      </c>
      <c r="F27" s="395">
        <v>-492.83297650562696</v>
      </c>
      <c r="G27" s="396">
        <v>115.60302503587624</v>
      </c>
      <c r="H27" s="394">
        <v>-510.37395208493228</v>
      </c>
      <c r="I27" s="395">
        <v>0</v>
      </c>
      <c r="J27" s="395">
        <v>0</v>
      </c>
      <c r="K27" s="396">
        <v>0</v>
      </c>
      <c r="L27" s="397">
        <f t="shared" si="0"/>
        <v>-1157.4128328971437</v>
      </c>
    </row>
    <row r="28" spans="1:12" ht="12.75" x14ac:dyDescent="0.2">
      <c r="A28" s="392">
        <f t="shared" si="1"/>
        <v>19</v>
      </c>
      <c r="B28" s="393" t="s">
        <v>199</v>
      </c>
      <c r="C28" s="394">
        <v>0</v>
      </c>
      <c r="D28" s="395">
        <v>0</v>
      </c>
      <c r="E28" s="395">
        <v>104.2890356815609</v>
      </c>
      <c r="F28" s="395">
        <v>-376.5835958302514</v>
      </c>
      <c r="G28" s="396">
        <v>-207.42732049477237</v>
      </c>
      <c r="H28" s="394">
        <v>410.25921226048854</v>
      </c>
      <c r="I28" s="395">
        <v>0</v>
      </c>
      <c r="J28" s="395">
        <v>0</v>
      </c>
      <c r="K28" s="396">
        <v>0</v>
      </c>
      <c r="L28" s="397">
        <f t="shared" si="0"/>
        <v>-69.462668382974357</v>
      </c>
    </row>
    <row r="29" spans="1:12" ht="12.75" x14ac:dyDescent="0.2">
      <c r="A29" s="392">
        <f t="shared" si="1"/>
        <v>20</v>
      </c>
      <c r="B29" s="393" t="s">
        <v>200</v>
      </c>
      <c r="C29" s="394">
        <v>0</v>
      </c>
      <c r="D29" s="395">
        <v>0</v>
      </c>
      <c r="E29" s="395">
        <v>-2453.1131251281877</v>
      </c>
      <c r="F29" s="395">
        <v>-4374.1827681524601</v>
      </c>
      <c r="G29" s="396">
        <v>1054.9232800298175</v>
      </c>
      <c r="H29" s="394">
        <v>-5052.883466348213</v>
      </c>
      <c r="I29" s="395">
        <v>0</v>
      </c>
      <c r="J29" s="395">
        <v>0</v>
      </c>
      <c r="K29" s="396">
        <v>0</v>
      </c>
      <c r="L29" s="397">
        <f t="shared" si="0"/>
        <v>-10825.256079599043</v>
      </c>
    </row>
    <row r="30" spans="1:12" ht="12.75" x14ac:dyDescent="0.2">
      <c r="A30" s="392">
        <f t="shared" si="1"/>
        <v>21</v>
      </c>
      <c r="B30" s="393" t="s">
        <v>300</v>
      </c>
      <c r="C30" s="394">
        <v>0</v>
      </c>
      <c r="D30" s="395">
        <v>0</v>
      </c>
      <c r="E30" s="395">
        <v>-983.2305977185822</v>
      </c>
      <c r="F30" s="395">
        <v>-1823.0433750169977</v>
      </c>
      <c r="G30" s="396">
        <v>423.02062245632555</v>
      </c>
      <c r="H30" s="394">
        <v>-2040.8271865587526</v>
      </c>
      <c r="I30" s="395">
        <v>0</v>
      </c>
      <c r="J30" s="395">
        <v>0</v>
      </c>
      <c r="K30" s="396">
        <v>0</v>
      </c>
      <c r="L30" s="397">
        <f t="shared" si="0"/>
        <v>-4424.0805368380079</v>
      </c>
    </row>
    <row r="31" spans="1:12" ht="12.75" x14ac:dyDescent="0.2">
      <c r="A31" s="392">
        <f t="shared" si="1"/>
        <v>22</v>
      </c>
      <c r="B31" s="393" t="s">
        <v>201</v>
      </c>
      <c r="C31" s="394">
        <v>39905.703809999992</v>
      </c>
      <c r="D31" s="395">
        <v>0</v>
      </c>
      <c r="E31" s="395">
        <v>-3990.5086271323053</v>
      </c>
      <c r="F31" s="395">
        <v>-8103.4564734459846</v>
      </c>
      <c r="G31" s="396">
        <v>1458.915089501611</v>
      </c>
      <c r="H31" s="394">
        <v>-7755.1074602188446</v>
      </c>
      <c r="I31" s="395">
        <v>0</v>
      </c>
      <c r="J31" s="395">
        <v>0</v>
      </c>
      <c r="K31" s="396">
        <v>0</v>
      </c>
      <c r="L31" s="397">
        <f t="shared" si="0"/>
        <v>21515.546338704462</v>
      </c>
    </row>
    <row r="32" spans="1:12" ht="12.75" x14ac:dyDescent="0.2">
      <c r="A32" s="392">
        <f t="shared" si="1"/>
        <v>23</v>
      </c>
      <c r="B32" s="393" t="s">
        <v>202</v>
      </c>
      <c r="C32" s="394">
        <v>0</v>
      </c>
      <c r="D32" s="395">
        <v>0</v>
      </c>
      <c r="E32" s="395">
        <v>-266.43918616934718</v>
      </c>
      <c r="F32" s="395">
        <v>-631.54085226630252</v>
      </c>
      <c r="G32" s="396">
        <v>99.463157288979389</v>
      </c>
      <c r="H32" s="394">
        <v>-472.46614028823973</v>
      </c>
      <c r="I32" s="395">
        <v>0</v>
      </c>
      <c r="J32" s="395">
        <v>0</v>
      </c>
      <c r="K32" s="396">
        <v>0</v>
      </c>
      <c r="L32" s="397">
        <f t="shared" si="0"/>
        <v>-1270.9830214349101</v>
      </c>
    </row>
    <row r="33" spans="1:12" ht="12.75" x14ac:dyDescent="0.2">
      <c r="A33" s="392">
        <f t="shared" si="1"/>
        <v>24</v>
      </c>
      <c r="B33" s="393" t="s">
        <v>302</v>
      </c>
      <c r="C33" s="394">
        <v>0</v>
      </c>
      <c r="D33" s="395">
        <v>0</v>
      </c>
      <c r="E33" s="395">
        <v>-931.60016348215265</v>
      </c>
      <c r="F33" s="395">
        <v>-1661.8223572821043</v>
      </c>
      <c r="G33" s="396">
        <v>412.17320354306702</v>
      </c>
      <c r="H33" s="394">
        <v>-1811.3794376191099</v>
      </c>
      <c r="I33" s="395">
        <v>0</v>
      </c>
      <c r="J33" s="395">
        <v>0</v>
      </c>
      <c r="K33" s="396">
        <v>0</v>
      </c>
      <c r="L33" s="397">
        <f t="shared" si="0"/>
        <v>-3992.6287548403002</v>
      </c>
    </row>
    <row r="34" spans="1:12" ht="12.75" x14ac:dyDescent="0.2">
      <c r="A34" s="392">
        <f t="shared" si="1"/>
        <v>25</v>
      </c>
      <c r="B34" s="393" t="s">
        <v>347</v>
      </c>
      <c r="C34" s="394">
        <v>-81573.030449999962</v>
      </c>
      <c r="D34" s="395">
        <v>-853.92</v>
      </c>
      <c r="E34" s="395">
        <v>-2147.0801391792525</v>
      </c>
      <c r="F34" s="395">
        <v>-5218.834812738095</v>
      </c>
      <c r="G34" s="396">
        <v>607.34742099897824</v>
      </c>
      <c r="H34" s="394">
        <v>-3701.0885781483116</v>
      </c>
      <c r="I34" s="395">
        <v>0</v>
      </c>
      <c r="J34" s="395">
        <v>0</v>
      </c>
      <c r="K34" s="396">
        <v>0</v>
      </c>
      <c r="L34" s="397">
        <f t="shared" si="0"/>
        <v>-92886.606559066626</v>
      </c>
    </row>
    <row r="35" spans="1:12" ht="12.75" x14ac:dyDescent="0.2">
      <c r="A35" s="392">
        <f t="shared" si="1"/>
        <v>26</v>
      </c>
      <c r="B35" s="393" t="s">
        <v>348</v>
      </c>
      <c r="C35" s="394">
        <v>0</v>
      </c>
      <c r="D35" s="395">
        <v>0</v>
      </c>
      <c r="E35" s="395">
        <v>-263.73671319006661</v>
      </c>
      <c r="F35" s="395">
        <v>-477.51428180012567</v>
      </c>
      <c r="G35" s="396">
        <v>112.93364914209135</v>
      </c>
      <c r="H35" s="394">
        <v>-556.11415697482585</v>
      </c>
      <c r="I35" s="395">
        <v>0</v>
      </c>
      <c r="J35" s="395">
        <v>0</v>
      </c>
      <c r="K35" s="396">
        <v>0</v>
      </c>
      <c r="L35" s="397">
        <f t="shared" si="0"/>
        <v>-1184.4315028229269</v>
      </c>
    </row>
    <row r="36" spans="1:12" ht="12.75" x14ac:dyDescent="0.2">
      <c r="A36" s="392">
        <f t="shared" si="1"/>
        <v>27</v>
      </c>
      <c r="B36" s="393" t="s">
        <v>349</v>
      </c>
      <c r="C36" s="394">
        <v>13094.407590000072</v>
      </c>
      <c r="D36" s="395">
        <v>0</v>
      </c>
      <c r="E36" s="395">
        <v>70.201053742515711</v>
      </c>
      <c r="F36" s="395">
        <v>-319.42823585325277</v>
      </c>
      <c r="G36" s="396">
        <v>-189.59219288400317</v>
      </c>
      <c r="H36" s="394">
        <v>173.48055983477002</v>
      </c>
      <c r="I36" s="395">
        <v>0</v>
      </c>
      <c r="J36" s="395">
        <v>0</v>
      </c>
      <c r="K36" s="396">
        <v>0</v>
      </c>
      <c r="L36" s="397">
        <f t="shared" si="0"/>
        <v>12829.068774840101</v>
      </c>
    </row>
    <row r="37" spans="1:12" ht="12.75" x14ac:dyDescent="0.2">
      <c r="A37" s="392">
        <f t="shared" si="1"/>
        <v>28</v>
      </c>
      <c r="B37" s="393" t="s">
        <v>207</v>
      </c>
      <c r="C37" s="394">
        <v>0</v>
      </c>
      <c r="D37" s="395">
        <v>0</v>
      </c>
      <c r="E37" s="395">
        <v>0.35022682352162904</v>
      </c>
      <c r="F37" s="395">
        <v>-1.1375864189018716</v>
      </c>
      <c r="G37" s="396">
        <v>-0.51054859316571999</v>
      </c>
      <c r="H37" s="394">
        <v>1.3774706897239326</v>
      </c>
      <c r="I37" s="395">
        <v>0</v>
      </c>
      <c r="J37" s="395">
        <v>0</v>
      </c>
      <c r="K37" s="396">
        <v>0</v>
      </c>
      <c r="L37" s="397">
        <f t="shared" si="0"/>
        <v>7.9562501177970146E-2</v>
      </c>
    </row>
    <row r="38" spans="1:12" ht="12.75" x14ac:dyDescent="0.2">
      <c r="A38" s="392">
        <f t="shared" si="1"/>
        <v>29</v>
      </c>
      <c r="B38" s="393" t="s">
        <v>208</v>
      </c>
      <c r="C38" s="394">
        <v>0</v>
      </c>
      <c r="D38" s="395">
        <v>0</v>
      </c>
      <c r="E38" s="395">
        <v>0.84975572646297493</v>
      </c>
      <c r="F38" s="395">
        <v>-3.5453720467269414</v>
      </c>
      <c r="G38" s="396">
        <v>-2.3787089528671701</v>
      </c>
      <c r="H38" s="394">
        <v>2.9254371409595503</v>
      </c>
      <c r="I38" s="395">
        <v>0</v>
      </c>
      <c r="J38" s="395">
        <v>0</v>
      </c>
      <c r="K38" s="396">
        <v>0</v>
      </c>
      <c r="L38" s="397">
        <f t="shared" si="0"/>
        <v>-2.1488881321715869</v>
      </c>
    </row>
    <row r="39" spans="1:12" ht="12.75" x14ac:dyDescent="0.2">
      <c r="A39" s="392">
        <f t="shared" si="1"/>
        <v>30</v>
      </c>
      <c r="B39" s="393" t="s">
        <v>206</v>
      </c>
      <c r="C39" s="394">
        <v>183.04818</v>
      </c>
      <c r="D39" s="395">
        <v>0</v>
      </c>
      <c r="E39" s="395">
        <v>70.64370991826695</v>
      </c>
      <c r="F39" s="395">
        <v>-351.14553786593217</v>
      </c>
      <c r="G39" s="396">
        <v>-160.48254033917189</v>
      </c>
      <c r="H39" s="394">
        <v>349.28856756716209</v>
      </c>
      <c r="I39" s="395">
        <v>0</v>
      </c>
      <c r="J39" s="395">
        <v>0</v>
      </c>
      <c r="K39" s="396">
        <v>0</v>
      </c>
      <c r="L39" s="397">
        <f t="shared" si="0"/>
        <v>91.352379280324953</v>
      </c>
    </row>
    <row r="40" spans="1:12" ht="12.75" x14ac:dyDescent="0.2">
      <c r="A40" s="392">
        <f t="shared" si="1"/>
        <v>31</v>
      </c>
      <c r="B40" s="393" t="s">
        <v>209</v>
      </c>
      <c r="C40" s="394">
        <v>0</v>
      </c>
      <c r="D40" s="395">
        <v>0</v>
      </c>
      <c r="E40" s="395">
        <v>4.8011398648969585</v>
      </c>
      <c r="F40" s="395">
        <v>-21.31910300314118</v>
      </c>
      <c r="G40" s="396">
        <v>-9.7007329360297341</v>
      </c>
      <c r="H40" s="394">
        <v>27.151331471758066</v>
      </c>
      <c r="I40" s="395">
        <v>0</v>
      </c>
      <c r="J40" s="395">
        <v>0</v>
      </c>
      <c r="K40" s="396">
        <v>0</v>
      </c>
      <c r="L40" s="397">
        <f t="shared" si="0"/>
        <v>0.93263539748411262</v>
      </c>
    </row>
    <row r="41" spans="1:12" ht="12.75" x14ac:dyDescent="0.2">
      <c r="A41" s="392">
        <f t="shared" si="1"/>
        <v>32</v>
      </c>
      <c r="B41" s="393" t="s">
        <v>306</v>
      </c>
      <c r="C41" s="394">
        <v>0</v>
      </c>
      <c r="D41" s="395">
        <v>0</v>
      </c>
      <c r="E41" s="395">
        <v>-33.111712511828998</v>
      </c>
      <c r="F41" s="395">
        <v>-61.180491184442587</v>
      </c>
      <c r="G41" s="396">
        <v>12.786079507645116</v>
      </c>
      <c r="H41" s="394">
        <v>-74.596657061037547</v>
      </c>
      <c r="I41" s="395">
        <v>0</v>
      </c>
      <c r="J41" s="395">
        <v>0</v>
      </c>
      <c r="K41" s="396">
        <v>0</v>
      </c>
      <c r="L41" s="397">
        <f t="shared" si="0"/>
        <v>-156.10278124966402</v>
      </c>
    </row>
    <row r="42" spans="1:12" ht="12.75" x14ac:dyDescent="0.2">
      <c r="A42" s="392">
        <f t="shared" si="1"/>
        <v>33</v>
      </c>
      <c r="B42" s="393" t="s">
        <v>210</v>
      </c>
      <c r="C42" s="394">
        <v>0</v>
      </c>
      <c r="D42" s="395">
        <v>0</v>
      </c>
      <c r="E42" s="395">
        <v>8.8305208108504036</v>
      </c>
      <c r="F42" s="395">
        <v>-28.995159430261481</v>
      </c>
      <c r="G42" s="396">
        <v>-17.762951827372277</v>
      </c>
      <c r="H42" s="394">
        <v>41.504122297073707</v>
      </c>
      <c r="I42" s="395">
        <v>0</v>
      </c>
      <c r="J42" s="395">
        <v>0</v>
      </c>
      <c r="K42" s="396">
        <v>0</v>
      </c>
      <c r="L42" s="397">
        <f t="shared" si="0"/>
        <v>3.5765318502903511</v>
      </c>
    </row>
    <row r="43" spans="1:12" ht="12.75" x14ac:dyDescent="0.2">
      <c r="A43" s="392">
        <f t="shared" si="1"/>
        <v>34</v>
      </c>
      <c r="B43" s="393" t="s">
        <v>307</v>
      </c>
      <c r="C43" s="394">
        <v>337.84684999999996</v>
      </c>
      <c r="D43" s="395">
        <v>0</v>
      </c>
      <c r="E43" s="395">
        <v>-671.13181146012869</v>
      </c>
      <c r="F43" s="395">
        <v>-1237.2110596825728</v>
      </c>
      <c r="G43" s="396">
        <v>280.18511387162295</v>
      </c>
      <c r="H43" s="394">
        <v>-1277.7099259618294</v>
      </c>
      <c r="I43" s="395">
        <v>0</v>
      </c>
      <c r="J43" s="395">
        <v>0</v>
      </c>
      <c r="K43" s="396">
        <v>0</v>
      </c>
      <c r="L43" s="397">
        <f t="shared" si="0"/>
        <v>-2568.020833232908</v>
      </c>
    </row>
    <row r="44" spans="1:12" ht="12.75" x14ac:dyDescent="0.2">
      <c r="A44" s="392">
        <f t="shared" si="1"/>
        <v>35</v>
      </c>
      <c r="B44" s="393" t="s">
        <v>310</v>
      </c>
      <c r="C44" s="394">
        <v>0</v>
      </c>
      <c r="D44" s="395">
        <v>0</v>
      </c>
      <c r="E44" s="395">
        <v>-182.51976194491101</v>
      </c>
      <c r="F44" s="395">
        <v>-340.82824045676051</v>
      </c>
      <c r="G44" s="396">
        <v>62.017706970916585</v>
      </c>
      <c r="H44" s="394">
        <v>-343.44593117370766</v>
      </c>
      <c r="I44" s="395">
        <v>0</v>
      </c>
      <c r="J44" s="395">
        <v>0</v>
      </c>
      <c r="K44" s="396">
        <v>0</v>
      </c>
      <c r="L44" s="397">
        <f t="shared" si="0"/>
        <v>-804.77622660446252</v>
      </c>
    </row>
    <row r="45" spans="1:12" ht="12.75" x14ac:dyDescent="0.2">
      <c r="A45" s="392">
        <f t="shared" si="1"/>
        <v>36</v>
      </c>
      <c r="B45" s="393" t="s">
        <v>211</v>
      </c>
      <c r="C45" s="394">
        <v>0</v>
      </c>
      <c r="D45" s="395">
        <v>0</v>
      </c>
      <c r="E45" s="395">
        <v>6.1818769967486498</v>
      </c>
      <c r="F45" s="395">
        <v>-15.997117875023466</v>
      </c>
      <c r="G45" s="396">
        <v>-16.486328060327637</v>
      </c>
      <c r="H45" s="394">
        <v>-0.20849574435418106</v>
      </c>
      <c r="I45" s="395">
        <v>0</v>
      </c>
      <c r="J45" s="395">
        <v>0</v>
      </c>
      <c r="K45" s="396">
        <v>0</v>
      </c>
      <c r="L45" s="397">
        <f t="shared" si="0"/>
        <v>-26.510064682956635</v>
      </c>
    </row>
    <row r="46" spans="1:12" ht="12.75" x14ac:dyDescent="0.2">
      <c r="A46" s="392">
        <f t="shared" si="1"/>
        <v>37</v>
      </c>
      <c r="B46" s="393" t="s">
        <v>212</v>
      </c>
      <c r="C46" s="394">
        <v>0</v>
      </c>
      <c r="D46" s="395">
        <v>0</v>
      </c>
      <c r="E46" s="395">
        <v>8.8193699108016261</v>
      </c>
      <c r="F46" s="395">
        <v>-30.950891432797995</v>
      </c>
      <c r="G46" s="396">
        <v>-19.578682156296253</v>
      </c>
      <c r="H46" s="394">
        <v>32.728073853463989</v>
      </c>
      <c r="I46" s="395">
        <v>0</v>
      </c>
      <c r="J46" s="395">
        <v>0</v>
      </c>
      <c r="K46" s="396">
        <v>0</v>
      </c>
      <c r="L46" s="397">
        <f t="shared" si="0"/>
        <v>-8.9821298248286325</v>
      </c>
    </row>
    <row r="47" spans="1:12" ht="12.75" x14ac:dyDescent="0.2">
      <c r="A47" s="392">
        <f t="shared" si="1"/>
        <v>38</v>
      </c>
      <c r="B47" s="393" t="s">
        <v>368</v>
      </c>
      <c r="C47" s="394">
        <v>-208.53903299532922</v>
      </c>
      <c r="D47" s="395">
        <v>0</v>
      </c>
      <c r="E47" s="395">
        <v>0</v>
      </c>
      <c r="F47" s="395">
        <v>0</v>
      </c>
      <c r="G47" s="396">
        <v>0</v>
      </c>
      <c r="H47" s="394">
        <v>0</v>
      </c>
      <c r="I47" s="395">
        <v>0</v>
      </c>
      <c r="J47" s="395">
        <v>0</v>
      </c>
      <c r="K47" s="396">
        <v>0</v>
      </c>
      <c r="L47" s="397">
        <f t="shared" si="0"/>
        <v>-208.53903299532922</v>
      </c>
    </row>
    <row r="48" spans="1:12" ht="12.75" x14ac:dyDescent="0.2">
      <c r="A48" s="392">
        <f t="shared" si="1"/>
        <v>39</v>
      </c>
      <c r="B48" s="393" t="s">
        <v>369</v>
      </c>
      <c r="C48" s="394">
        <v>144941.97863125379</v>
      </c>
      <c r="D48" s="395">
        <v>0</v>
      </c>
      <c r="E48" s="395">
        <v>0</v>
      </c>
      <c r="F48" s="395">
        <v>0</v>
      </c>
      <c r="G48" s="396">
        <v>0</v>
      </c>
      <c r="H48" s="394">
        <v>0</v>
      </c>
      <c r="I48" s="395">
        <v>0</v>
      </c>
      <c r="J48" s="395">
        <v>0</v>
      </c>
      <c r="K48" s="396">
        <v>0</v>
      </c>
      <c r="L48" s="397">
        <f t="shared" si="0"/>
        <v>144941.97863125379</v>
      </c>
    </row>
    <row r="49" spans="1:12" ht="12.75" x14ac:dyDescent="0.2">
      <c r="A49" s="392">
        <f t="shared" si="1"/>
        <v>40</v>
      </c>
      <c r="B49" s="393" t="s">
        <v>370</v>
      </c>
      <c r="C49" s="394">
        <v>-99403.12052738003</v>
      </c>
      <c r="D49" s="395">
        <v>0</v>
      </c>
      <c r="E49" s="395">
        <v>0</v>
      </c>
      <c r="F49" s="395">
        <v>0</v>
      </c>
      <c r="G49" s="396">
        <v>0</v>
      </c>
      <c r="H49" s="394">
        <v>0</v>
      </c>
      <c r="I49" s="395">
        <v>0</v>
      </c>
      <c r="J49" s="395">
        <v>0</v>
      </c>
      <c r="K49" s="396">
        <v>0</v>
      </c>
      <c r="L49" s="397">
        <f t="shared" si="0"/>
        <v>-99403.12052738003</v>
      </c>
    </row>
    <row r="50" spans="1:12" ht="12.75" x14ac:dyDescent="0.2">
      <c r="A50" s="392">
        <f t="shared" si="1"/>
        <v>41</v>
      </c>
      <c r="B50" s="393" t="s">
        <v>371</v>
      </c>
      <c r="C50" s="394">
        <v>146052.82018691828</v>
      </c>
      <c r="D50" s="395">
        <v>0</v>
      </c>
      <c r="E50" s="395">
        <v>0</v>
      </c>
      <c r="F50" s="395">
        <v>0</v>
      </c>
      <c r="G50" s="396">
        <v>0</v>
      </c>
      <c r="H50" s="394">
        <v>0</v>
      </c>
      <c r="I50" s="395">
        <v>0</v>
      </c>
      <c r="J50" s="395">
        <v>0</v>
      </c>
      <c r="K50" s="396">
        <v>0</v>
      </c>
      <c r="L50" s="397">
        <f t="shared" si="0"/>
        <v>146052.82018691828</v>
      </c>
    </row>
    <row r="51" spans="1:12" ht="12.75" x14ac:dyDescent="0.2">
      <c r="A51" s="392">
        <f t="shared" si="1"/>
        <v>42</v>
      </c>
      <c r="B51" s="393" t="s">
        <v>308</v>
      </c>
      <c r="C51" s="394">
        <v>0</v>
      </c>
      <c r="D51" s="395">
        <v>0</v>
      </c>
      <c r="E51" s="395">
        <v>-8997.972715244814</v>
      </c>
      <c r="F51" s="395">
        <v>-16287.720877488582</v>
      </c>
      <c r="G51" s="396">
        <v>3291.2287829693182</v>
      </c>
      <c r="H51" s="394">
        <v>-13709.650126908382</v>
      </c>
      <c r="I51" s="395">
        <v>0</v>
      </c>
      <c r="J51" s="395">
        <v>0</v>
      </c>
      <c r="K51" s="396">
        <v>0</v>
      </c>
      <c r="L51" s="397">
        <f t="shared" si="0"/>
        <v>-35704.114936672457</v>
      </c>
    </row>
    <row r="52" spans="1:12" ht="12.75" x14ac:dyDescent="0.2">
      <c r="A52" s="392">
        <f t="shared" si="1"/>
        <v>43</v>
      </c>
      <c r="B52" s="393" t="s">
        <v>309</v>
      </c>
      <c r="C52" s="394">
        <v>0</v>
      </c>
      <c r="D52" s="395">
        <v>0</v>
      </c>
      <c r="E52" s="395">
        <v>-7575.9400726507738</v>
      </c>
      <c r="F52" s="395">
        <v>-13822.084540342888</v>
      </c>
      <c r="G52" s="396">
        <v>2841.9077430545553</v>
      </c>
      <c r="H52" s="394">
        <v>-12261.866500764181</v>
      </c>
      <c r="I52" s="395">
        <v>0</v>
      </c>
      <c r="J52" s="395">
        <v>0</v>
      </c>
      <c r="K52" s="396">
        <v>0</v>
      </c>
      <c r="L52" s="397">
        <f t="shared" si="0"/>
        <v>-30817.983370703289</v>
      </c>
    </row>
    <row r="53" spans="1:12" ht="12.75" x14ac:dyDescent="0.2">
      <c r="A53" s="392">
        <f t="shared" si="1"/>
        <v>44</v>
      </c>
      <c r="B53" s="393" t="s">
        <v>311</v>
      </c>
      <c r="C53" s="394">
        <v>0</v>
      </c>
      <c r="D53" s="395">
        <v>0</v>
      </c>
      <c r="E53" s="395">
        <v>-223.44618860109483</v>
      </c>
      <c r="F53" s="395">
        <v>-419.60042278452829</v>
      </c>
      <c r="G53" s="396">
        <v>98.161926161731799</v>
      </c>
      <c r="H53" s="394">
        <v>-586.52852022948048</v>
      </c>
      <c r="I53" s="395">
        <v>0</v>
      </c>
      <c r="J53" s="395">
        <v>0</v>
      </c>
      <c r="K53" s="396">
        <v>0</v>
      </c>
      <c r="L53" s="397">
        <f t="shared" si="0"/>
        <v>-1131.4132054533718</v>
      </c>
    </row>
    <row r="54" spans="1:12" ht="12.75" x14ac:dyDescent="0.2">
      <c r="A54" s="392">
        <f t="shared" si="1"/>
        <v>45</v>
      </c>
      <c r="B54" s="393" t="s">
        <v>213</v>
      </c>
      <c r="C54" s="394">
        <v>0</v>
      </c>
      <c r="D54" s="395">
        <v>0</v>
      </c>
      <c r="E54" s="395">
        <v>0</v>
      </c>
      <c r="F54" s="395">
        <v>0</v>
      </c>
      <c r="G54" s="396">
        <v>0</v>
      </c>
      <c r="H54" s="394">
        <v>0</v>
      </c>
      <c r="I54" s="395">
        <v>0</v>
      </c>
      <c r="J54" s="395">
        <v>0</v>
      </c>
      <c r="K54" s="396">
        <v>0</v>
      </c>
      <c r="L54" s="397">
        <f t="shared" si="0"/>
        <v>0</v>
      </c>
    </row>
    <row r="55" spans="1:12" ht="12.75" x14ac:dyDescent="0.2">
      <c r="A55" s="392">
        <f t="shared" si="1"/>
        <v>46</v>
      </c>
      <c r="B55" s="393" t="s">
        <v>214</v>
      </c>
      <c r="C55" s="394">
        <v>0</v>
      </c>
      <c r="D55" s="395">
        <v>0</v>
      </c>
      <c r="E55" s="395">
        <v>6.0507481459225296</v>
      </c>
      <c r="F55" s="395">
        <v>-7.6844643323735902</v>
      </c>
      <c r="G55" s="396">
        <v>7.7708814823083205</v>
      </c>
      <c r="H55" s="394">
        <v>-0.37132942136566205</v>
      </c>
      <c r="I55" s="395">
        <v>0</v>
      </c>
      <c r="J55" s="395">
        <v>0</v>
      </c>
      <c r="K55" s="396">
        <v>0</v>
      </c>
      <c r="L55" s="397">
        <f t="shared" si="0"/>
        <v>5.7658358744915983</v>
      </c>
    </row>
    <row r="56" spans="1:12" ht="12.75" x14ac:dyDescent="0.2">
      <c r="A56" s="392">
        <f t="shared" si="1"/>
        <v>47</v>
      </c>
      <c r="B56" s="393" t="s">
        <v>215</v>
      </c>
      <c r="C56" s="394">
        <v>0</v>
      </c>
      <c r="D56" s="395">
        <v>0</v>
      </c>
      <c r="E56" s="395">
        <v>0</v>
      </c>
      <c r="F56" s="395">
        <v>0</v>
      </c>
      <c r="G56" s="396">
        <v>0</v>
      </c>
      <c r="H56" s="394">
        <v>0</v>
      </c>
      <c r="I56" s="395">
        <v>0</v>
      </c>
      <c r="J56" s="395">
        <v>0</v>
      </c>
      <c r="K56" s="396">
        <v>0</v>
      </c>
      <c r="L56" s="397">
        <f t="shared" si="0"/>
        <v>0</v>
      </c>
    </row>
    <row r="57" spans="1:12" ht="12.75" x14ac:dyDescent="0.2">
      <c r="A57" s="392">
        <f t="shared" si="1"/>
        <v>48</v>
      </c>
      <c r="B57" s="393" t="s">
        <v>216</v>
      </c>
      <c r="C57" s="394">
        <v>44224.95003</v>
      </c>
      <c r="D57" s="395">
        <v>0</v>
      </c>
      <c r="E57" s="395">
        <v>2259.6471229967792</v>
      </c>
      <c r="F57" s="395">
        <v>-8835.7535880605319</v>
      </c>
      <c r="G57" s="396">
        <v>-4591.2028208131123</v>
      </c>
      <c r="H57" s="394">
        <v>9114.043475897457</v>
      </c>
      <c r="I57" s="395">
        <v>0</v>
      </c>
      <c r="J57" s="395">
        <v>0</v>
      </c>
      <c r="K57" s="396">
        <v>0</v>
      </c>
      <c r="L57" s="397">
        <f t="shared" si="0"/>
        <v>42171.684220020601</v>
      </c>
    </row>
    <row r="58" spans="1:12" ht="12.75" x14ac:dyDescent="0.2">
      <c r="A58" s="392">
        <f t="shared" si="1"/>
        <v>49</v>
      </c>
      <c r="B58" s="393" t="s">
        <v>312</v>
      </c>
      <c r="C58" s="394">
        <v>0</v>
      </c>
      <c r="D58" s="395">
        <v>0</v>
      </c>
      <c r="E58" s="395">
        <v>-4388.6325486112855</v>
      </c>
      <c r="F58" s="395">
        <v>-7947.3065563469308</v>
      </c>
      <c r="G58" s="396">
        <v>1655.4347848351147</v>
      </c>
      <c r="H58" s="394">
        <v>-7577.442330718598</v>
      </c>
      <c r="I58" s="395">
        <v>0</v>
      </c>
      <c r="J58" s="395">
        <v>0</v>
      </c>
      <c r="K58" s="396">
        <v>0</v>
      </c>
      <c r="L58" s="397">
        <f t="shared" si="0"/>
        <v>-18257.946650841699</v>
      </c>
    </row>
    <row r="59" spans="1:12" ht="12.75" x14ac:dyDescent="0.2">
      <c r="A59" s="392">
        <f t="shared" si="1"/>
        <v>50</v>
      </c>
      <c r="B59" s="393" t="s">
        <v>315</v>
      </c>
      <c r="C59" s="394">
        <v>0</v>
      </c>
      <c r="D59" s="395">
        <v>0</v>
      </c>
      <c r="E59" s="395">
        <v>-19261.780577214635</v>
      </c>
      <c r="F59" s="395">
        <v>-34561.911838335662</v>
      </c>
      <c r="G59" s="396">
        <v>7011.4903010197677</v>
      </c>
      <c r="H59" s="394">
        <v>-33864.632912356545</v>
      </c>
      <c r="I59" s="395">
        <v>0</v>
      </c>
      <c r="J59" s="395">
        <v>0</v>
      </c>
      <c r="K59" s="396">
        <v>0</v>
      </c>
      <c r="L59" s="397">
        <f t="shared" si="0"/>
        <v>-80676.835026887071</v>
      </c>
    </row>
    <row r="60" spans="1:12" ht="12.75" x14ac:dyDescent="0.2">
      <c r="A60" s="392">
        <f t="shared" si="1"/>
        <v>51</v>
      </c>
      <c r="B60" s="393" t="s">
        <v>316</v>
      </c>
      <c r="C60" s="394">
        <v>0</v>
      </c>
      <c r="D60" s="395">
        <v>0</v>
      </c>
      <c r="E60" s="395">
        <v>-50.235017163298551</v>
      </c>
      <c r="F60" s="395">
        <v>-90.839404521471238</v>
      </c>
      <c r="G60" s="396">
        <v>18.202634804688419</v>
      </c>
      <c r="H60" s="394">
        <v>-87.725321180916836</v>
      </c>
      <c r="I60" s="395">
        <v>0</v>
      </c>
      <c r="J60" s="395">
        <v>0</v>
      </c>
      <c r="K60" s="396">
        <v>0</v>
      </c>
      <c r="L60" s="397">
        <f t="shared" si="0"/>
        <v>-210.59710806099821</v>
      </c>
    </row>
    <row r="61" spans="1:12" ht="12.75" x14ac:dyDescent="0.2">
      <c r="A61" s="392">
        <f t="shared" si="1"/>
        <v>52</v>
      </c>
      <c r="B61" s="393" t="s">
        <v>217</v>
      </c>
      <c r="C61" s="394">
        <v>-816739.07309999969</v>
      </c>
      <c r="D61" s="395">
        <v>2</v>
      </c>
      <c r="E61" s="395">
        <v>39.988865244084558</v>
      </c>
      <c r="F61" s="395">
        <v>-899.29166321496587</v>
      </c>
      <c r="G61" s="396">
        <v>-434.25322948341903</v>
      </c>
      <c r="H61" s="394">
        <v>351.80790985265099</v>
      </c>
      <c r="I61" s="395">
        <v>0</v>
      </c>
      <c r="J61" s="395">
        <v>0</v>
      </c>
      <c r="K61" s="396">
        <v>0</v>
      </c>
      <c r="L61" s="397">
        <f t="shared" si="0"/>
        <v>-817678.82121760119</v>
      </c>
    </row>
    <row r="62" spans="1:12" ht="12.75" x14ac:dyDescent="0.2">
      <c r="A62" s="392">
        <f t="shared" si="1"/>
        <v>53</v>
      </c>
      <c r="B62" s="393" t="s">
        <v>372</v>
      </c>
      <c r="C62" s="394">
        <v>0</v>
      </c>
      <c r="D62" s="395">
        <v>0</v>
      </c>
      <c r="E62" s="395">
        <v>0</v>
      </c>
      <c r="F62" s="395">
        <v>0</v>
      </c>
      <c r="G62" s="396">
        <v>0</v>
      </c>
      <c r="H62" s="394">
        <v>0</v>
      </c>
      <c r="I62" s="395">
        <v>0</v>
      </c>
      <c r="J62" s="395">
        <v>0</v>
      </c>
      <c r="K62" s="396">
        <v>0</v>
      </c>
      <c r="L62" s="397">
        <f t="shared" si="0"/>
        <v>0</v>
      </c>
    </row>
    <row r="63" spans="1:12" ht="12.75" x14ac:dyDescent="0.2">
      <c r="A63" s="392">
        <f t="shared" si="1"/>
        <v>54</v>
      </c>
      <c r="B63" s="393" t="s">
        <v>373</v>
      </c>
      <c r="C63" s="394">
        <v>0</v>
      </c>
      <c r="D63" s="395">
        <v>0</v>
      </c>
      <c r="E63" s="395">
        <v>0</v>
      </c>
      <c r="F63" s="395">
        <v>0</v>
      </c>
      <c r="G63" s="396">
        <v>0</v>
      </c>
      <c r="H63" s="394">
        <v>0</v>
      </c>
      <c r="I63" s="395">
        <v>0</v>
      </c>
      <c r="J63" s="395">
        <v>0</v>
      </c>
      <c r="K63" s="396">
        <v>0</v>
      </c>
      <c r="L63" s="397">
        <f t="shared" si="0"/>
        <v>0</v>
      </c>
    </row>
    <row r="64" spans="1:12" ht="12.75" x14ac:dyDescent="0.2">
      <c r="A64" s="392">
        <f t="shared" si="1"/>
        <v>55</v>
      </c>
      <c r="B64" s="393" t="s">
        <v>374</v>
      </c>
      <c r="C64" s="394">
        <v>0</v>
      </c>
      <c r="D64" s="395">
        <v>0</v>
      </c>
      <c r="E64" s="395">
        <v>0</v>
      </c>
      <c r="F64" s="395">
        <v>0</v>
      </c>
      <c r="G64" s="396">
        <v>0</v>
      </c>
      <c r="H64" s="394">
        <v>0</v>
      </c>
      <c r="I64" s="395">
        <v>0</v>
      </c>
      <c r="J64" s="395">
        <v>0</v>
      </c>
      <c r="K64" s="396">
        <v>0</v>
      </c>
      <c r="L64" s="397">
        <f t="shared" si="0"/>
        <v>0</v>
      </c>
    </row>
    <row r="65" spans="1:14" ht="12.75" x14ac:dyDescent="0.2">
      <c r="A65" s="392">
        <f t="shared" si="1"/>
        <v>56</v>
      </c>
      <c r="B65" s="393" t="s">
        <v>375</v>
      </c>
      <c r="C65" s="394">
        <v>0</v>
      </c>
      <c r="D65" s="395">
        <v>0</v>
      </c>
      <c r="E65" s="395">
        <v>0</v>
      </c>
      <c r="F65" s="395">
        <v>0</v>
      </c>
      <c r="G65" s="396">
        <v>0</v>
      </c>
      <c r="H65" s="394">
        <v>0</v>
      </c>
      <c r="I65" s="395">
        <v>0</v>
      </c>
      <c r="J65" s="395">
        <v>0</v>
      </c>
      <c r="K65" s="396">
        <v>0</v>
      </c>
      <c r="L65" s="397">
        <f t="shared" si="0"/>
        <v>0</v>
      </c>
    </row>
    <row r="66" spans="1:14" ht="12.75" x14ac:dyDescent="0.2">
      <c r="A66" s="392">
        <f t="shared" si="1"/>
        <v>57</v>
      </c>
      <c r="B66" s="393" t="s">
        <v>219</v>
      </c>
      <c r="C66" s="394">
        <v>0</v>
      </c>
      <c r="D66" s="395">
        <v>0</v>
      </c>
      <c r="E66" s="395">
        <v>0.51814877279149008</v>
      </c>
      <c r="F66" s="395">
        <v>-1.4490589077355649</v>
      </c>
      <c r="G66" s="396">
        <v>-0.92913720431359115</v>
      </c>
      <c r="H66" s="394">
        <v>3.4444700692113548</v>
      </c>
      <c r="I66" s="395">
        <v>0</v>
      </c>
      <c r="J66" s="395">
        <v>0</v>
      </c>
      <c r="K66" s="396">
        <v>0</v>
      </c>
      <c r="L66" s="397">
        <f t="shared" si="0"/>
        <v>1.5844227299536888</v>
      </c>
    </row>
    <row r="67" spans="1:14" ht="12.75" x14ac:dyDescent="0.2">
      <c r="A67" s="392">
        <f t="shared" si="1"/>
        <v>58</v>
      </c>
      <c r="B67" s="393" t="s">
        <v>218</v>
      </c>
      <c r="C67" s="394">
        <v>0</v>
      </c>
      <c r="D67" s="395">
        <v>0</v>
      </c>
      <c r="E67" s="395">
        <v>619.10192856410197</v>
      </c>
      <c r="F67" s="395">
        <v>-2271.0170253841261</v>
      </c>
      <c r="G67" s="396">
        <v>-2015.7601571574305</v>
      </c>
      <c r="H67" s="394">
        <v>2693.5342488651595</v>
      </c>
      <c r="I67" s="395">
        <v>0</v>
      </c>
      <c r="J67" s="395">
        <v>0</v>
      </c>
      <c r="K67" s="396">
        <v>0</v>
      </c>
      <c r="L67" s="397">
        <f t="shared" si="0"/>
        <v>-974.14100511229526</v>
      </c>
    </row>
    <row r="68" spans="1:14" ht="12.75" x14ac:dyDescent="0.2">
      <c r="A68" s="392">
        <f t="shared" si="1"/>
        <v>59</v>
      </c>
      <c r="B68" s="393" t="s">
        <v>376</v>
      </c>
      <c r="C68" s="394">
        <v>0</v>
      </c>
      <c r="D68" s="395">
        <v>0</v>
      </c>
      <c r="E68" s="395">
        <v>0</v>
      </c>
      <c r="F68" s="395">
        <v>0</v>
      </c>
      <c r="G68" s="396">
        <v>0</v>
      </c>
      <c r="H68" s="394">
        <v>0</v>
      </c>
      <c r="I68" s="395">
        <v>0</v>
      </c>
      <c r="J68" s="395">
        <v>0</v>
      </c>
      <c r="K68" s="396">
        <v>0</v>
      </c>
      <c r="L68" s="397">
        <f t="shared" si="0"/>
        <v>0</v>
      </c>
    </row>
    <row r="69" spans="1:14" ht="12.75" x14ac:dyDescent="0.2">
      <c r="A69" s="392">
        <f t="shared" si="1"/>
        <v>60</v>
      </c>
      <c r="B69" s="393" t="s">
        <v>377</v>
      </c>
      <c r="C69" s="394">
        <v>0</v>
      </c>
      <c r="D69" s="395">
        <v>0</v>
      </c>
      <c r="E69" s="395">
        <v>0</v>
      </c>
      <c r="F69" s="395">
        <v>0</v>
      </c>
      <c r="G69" s="396">
        <v>0</v>
      </c>
      <c r="H69" s="394">
        <v>0</v>
      </c>
      <c r="I69" s="395">
        <v>0</v>
      </c>
      <c r="J69" s="395">
        <v>0</v>
      </c>
      <c r="K69" s="396">
        <v>0</v>
      </c>
      <c r="L69" s="397">
        <f t="shared" si="0"/>
        <v>0</v>
      </c>
    </row>
    <row r="70" spans="1:14" s="428" customFormat="1" ht="12.75" x14ac:dyDescent="0.2">
      <c r="A70" s="422">
        <f t="shared" si="1"/>
        <v>61</v>
      </c>
      <c r="B70" s="423" t="s">
        <v>378</v>
      </c>
      <c r="C70" s="424">
        <v>0</v>
      </c>
      <c r="D70" s="425">
        <v>0</v>
      </c>
      <c r="E70" s="425">
        <v>0</v>
      </c>
      <c r="F70" s="425">
        <v>0</v>
      </c>
      <c r="G70" s="426">
        <v>0</v>
      </c>
      <c r="H70" s="424">
        <v>-186951.05999999994</v>
      </c>
      <c r="I70" s="425">
        <v>0</v>
      </c>
      <c r="J70" s="425">
        <v>0</v>
      </c>
      <c r="K70" s="426">
        <v>0</v>
      </c>
      <c r="L70" s="427">
        <f t="shared" si="0"/>
        <v>-186951.05999999994</v>
      </c>
      <c r="N70" s="429"/>
    </row>
    <row r="71" spans="1:14" s="428" customFormat="1" ht="12.75" x14ac:dyDescent="0.2">
      <c r="A71" s="422">
        <f t="shared" si="1"/>
        <v>62</v>
      </c>
      <c r="B71" s="423" t="s">
        <v>379</v>
      </c>
      <c r="C71" s="424">
        <v>0</v>
      </c>
      <c r="D71" s="425">
        <v>0</v>
      </c>
      <c r="E71" s="425">
        <v>0</v>
      </c>
      <c r="F71" s="425">
        <v>0</v>
      </c>
      <c r="G71" s="426">
        <v>0</v>
      </c>
      <c r="H71" s="424">
        <v>244962.34</v>
      </c>
      <c r="I71" s="425">
        <v>0</v>
      </c>
      <c r="J71" s="425">
        <v>0</v>
      </c>
      <c r="K71" s="426">
        <v>0</v>
      </c>
      <c r="L71" s="427">
        <f t="shared" si="0"/>
        <v>244962.34</v>
      </c>
    </row>
    <row r="72" spans="1:14" ht="12.75" x14ac:dyDescent="0.2">
      <c r="A72" s="392">
        <f t="shared" si="1"/>
        <v>63</v>
      </c>
      <c r="B72" s="393" t="s">
        <v>220</v>
      </c>
      <c r="C72" s="394">
        <v>0</v>
      </c>
      <c r="D72" s="395">
        <v>0</v>
      </c>
      <c r="E72" s="395">
        <v>226.92536156166659</v>
      </c>
      <c r="F72" s="395">
        <v>-941.45073315474872</v>
      </c>
      <c r="G72" s="396">
        <v>-478.15691223908505</v>
      </c>
      <c r="H72" s="394">
        <v>931.5681339429774</v>
      </c>
      <c r="I72" s="395">
        <v>0</v>
      </c>
      <c r="J72" s="395">
        <v>0</v>
      </c>
      <c r="K72" s="396">
        <v>0</v>
      </c>
      <c r="L72" s="397">
        <f t="shared" si="0"/>
        <v>-261.11414988918989</v>
      </c>
    </row>
    <row r="73" spans="1:14" ht="12.75" x14ac:dyDescent="0.2">
      <c r="A73" s="392">
        <f t="shared" si="1"/>
        <v>64</v>
      </c>
      <c r="B73" s="393" t="s">
        <v>221</v>
      </c>
      <c r="C73" s="394">
        <v>0</v>
      </c>
      <c r="D73" s="395">
        <v>0</v>
      </c>
      <c r="E73" s="395">
        <v>28.05075617739169</v>
      </c>
      <c r="F73" s="395">
        <v>-206.89579320082564</v>
      </c>
      <c r="G73" s="396">
        <v>-67.868972131040323</v>
      </c>
      <c r="H73" s="394">
        <v>178.48393557999054</v>
      </c>
      <c r="I73" s="395">
        <v>0</v>
      </c>
      <c r="J73" s="395">
        <v>0</v>
      </c>
      <c r="K73" s="396">
        <v>0</v>
      </c>
      <c r="L73" s="397">
        <f t="shared" si="0"/>
        <v>-68.230073574483725</v>
      </c>
    </row>
    <row r="74" spans="1:14" ht="12.75" x14ac:dyDescent="0.2">
      <c r="A74" s="392">
        <f t="shared" si="1"/>
        <v>65</v>
      </c>
      <c r="B74" s="393" t="s">
        <v>222</v>
      </c>
      <c r="C74" s="394">
        <v>0</v>
      </c>
      <c r="D74" s="395">
        <v>0</v>
      </c>
      <c r="E74" s="395">
        <v>1.0736624363574141</v>
      </c>
      <c r="F74" s="395">
        <v>-8.0294993549916853</v>
      </c>
      <c r="G74" s="396">
        <v>-5.0469234841085662</v>
      </c>
      <c r="H74" s="394">
        <v>17.177578731845362</v>
      </c>
      <c r="I74" s="395">
        <v>0</v>
      </c>
      <c r="J74" s="395">
        <v>0</v>
      </c>
      <c r="K74" s="396">
        <v>0</v>
      </c>
      <c r="L74" s="397">
        <f t="shared" si="0"/>
        <v>5.1748183291025249</v>
      </c>
      <c r="N74" s="421"/>
    </row>
    <row r="75" spans="1:14" ht="12.75" x14ac:dyDescent="0.2">
      <c r="A75" s="392">
        <f t="shared" si="1"/>
        <v>66</v>
      </c>
      <c r="B75" s="393" t="s">
        <v>223</v>
      </c>
      <c r="C75" s="394">
        <v>0</v>
      </c>
      <c r="D75" s="395">
        <v>0</v>
      </c>
      <c r="E75" s="395">
        <v>286.17120199593785</v>
      </c>
      <c r="F75" s="395">
        <v>-380.99713179924703</v>
      </c>
      <c r="G75" s="396">
        <v>-523.67153599899825</v>
      </c>
      <c r="H75" s="394">
        <v>3264.4499007275867</v>
      </c>
      <c r="I75" s="395">
        <v>0</v>
      </c>
      <c r="J75" s="395">
        <v>0</v>
      </c>
      <c r="K75" s="396">
        <v>0</v>
      </c>
      <c r="L75" s="397">
        <f t="shared" si="0"/>
        <v>2645.9524349252792</v>
      </c>
    </row>
    <row r="76" spans="1:14" ht="12.75" x14ac:dyDescent="0.2">
      <c r="A76" s="392">
        <f t="shared" ref="A76:A139" si="2">A75+1</f>
        <v>67</v>
      </c>
      <c r="B76" s="393" t="s">
        <v>319</v>
      </c>
      <c r="C76" s="394">
        <v>0</v>
      </c>
      <c r="D76" s="395">
        <v>0</v>
      </c>
      <c r="E76" s="395">
        <v>-6.8267461239600511</v>
      </c>
      <c r="F76" s="395">
        <v>-13.032048439906747</v>
      </c>
      <c r="G76" s="396">
        <v>3.3673878613515922</v>
      </c>
      <c r="H76" s="394">
        <v>-23.137008404409293</v>
      </c>
      <c r="I76" s="395">
        <v>0</v>
      </c>
      <c r="J76" s="395">
        <v>0</v>
      </c>
      <c r="K76" s="396">
        <v>0</v>
      </c>
      <c r="L76" s="397">
        <f t="shared" si="0"/>
        <v>-39.6284151069245</v>
      </c>
    </row>
    <row r="77" spans="1:14" ht="12.75" x14ac:dyDescent="0.2">
      <c r="A77" s="392">
        <f t="shared" si="2"/>
        <v>68</v>
      </c>
      <c r="B77" s="393" t="s">
        <v>320</v>
      </c>
      <c r="C77" s="394">
        <v>0</v>
      </c>
      <c r="D77" s="395">
        <v>0</v>
      </c>
      <c r="E77" s="395">
        <v>-7.7553200378307086</v>
      </c>
      <c r="F77" s="395">
        <v>-14.777224279639537</v>
      </c>
      <c r="G77" s="396">
        <v>3.7816922059658538</v>
      </c>
      <c r="H77" s="394">
        <v>-10.726420403515402</v>
      </c>
      <c r="I77" s="395">
        <v>0</v>
      </c>
      <c r="J77" s="395">
        <v>0</v>
      </c>
      <c r="K77" s="396">
        <v>0</v>
      </c>
      <c r="L77" s="397">
        <f t="shared" si="0"/>
        <v>-29.477272515019795</v>
      </c>
    </row>
    <row r="78" spans="1:14" ht="12.75" x14ac:dyDescent="0.2">
      <c r="A78" s="392">
        <f t="shared" si="2"/>
        <v>69</v>
      </c>
      <c r="B78" s="393" t="s">
        <v>224</v>
      </c>
      <c r="C78" s="394">
        <v>0</v>
      </c>
      <c r="D78" s="395">
        <v>0</v>
      </c>
      <c r="E78" s="395">
        <v>157.34802032435056</v>
      </c>
      <c r="F78" s="395">
        <v>-345.73441963439842</v>
      </c>
      <c r="G78" s="396">
        <v>-240.09518137311076</v>
      </c>
      <c r="H78" s="394">
        <v>175.86139275166258</v>
      </c>
      <c r="I78" s="395">
        <v>0</v>
      </c>
      <c r="J78" s="395">
        <v>0</v>
      </c>
      <c r="K78" s="396">
        <v>0</v>
      </c>
      <c r="L78" s="397">
        <f t="shared" si="0"/>
        <v>-252.62018793149608</v>
      </c>
    </row>
    <row r="79" spans="1:14" ht="12.75" x14ac:dyDescent="0.2">
      <c r="A79" s="392">
        <f t="shared" si="2"/>
        <v>70</v>
      </c>
      <c r="B79" s="393" t="s">
        <v>225</v>
      </c>
      <c r="C79" s="394">
        <v>0</v>
      </c>
      <c r="D79" s="395">
        <v>0</v>
      </c>
      <c r="E79" s="395">
        <v>48.798797978675161</v>
      </c>
      <c r="F79" s="395">
        <v>-434.90889350012355</v>
      </c>
      <c r="G79" s="396">
        <v>-245.32229155939689</v>
      </c>
      <c r="H79" s="394">
        <v>630.3211226622517</v>
      </c>
      <c r="I79" s="395">
        <v>0</v>
      </c>
      <c r="J79" s="395">
        <v>0</v>
      </c>
      <c r="K79" s="396">
        <v>0</v>
      </c>
      <c r="L79" s="397">
        <f t="shared" ref="L79:L155" si="3">SUM(C79:K79)</f>
        <v>-1.1112644185935778</v>
      </c>
    </row>
    <row r="80" spans="1:14" ht="12.75" x14ac:dyDescent="0.2">
      <c r="A80" s="392">
        <f t="shared" si="2"/>
        <v>71</v>
      </c>
      <c r="B80" s="393" t="s">
        <v>226</v>
      </c>
      <c r="C80" s="394">
        <v>-49988.22513000005</v>
      </c>
      <c r="D80" s="395">
        <v>0</v>
      </c>
      <c r="E80" s="395">
        <v>230.14877764909565</v>
      </c>
      <c r="F80" s="395">
        <v>-1121.610358912804</v>
      </c>
      <c r="G80" s="396">
        <v>-506.52027665814489</v>
      </c>
      <c r="H80" s="394">
        <v>922.04916077332973</v>
      </c>
      <c r="I80" s="395">
        <v>0</v>
      </c>
      <c r="J80" s="395">
        <v>0</v>
      </c>
      <c r="K80" s="396">
        <v>0</v>
      </c>
      <c r="L80" s="397">
        <f t="shared" si="3"/>
        <v>-50464.157827148571</v>
      </c>
    </row>
    <row r="81" spans="1:12" ht="12.75" x14ac:dyDescent="0.2">
      <c r="A81" s="392">
        <f t="shared" si="2"/>
        <v>72</v>
      </c>
      <c r="B81" s="398" t="s">
        <v>353</v>
      </c>
      <c r="C81" s="394">
        <v>0</v>
      </c>
      <c r="D81" s="395">
        <v>0</v>
      </c>
      <c r="E81" s="395">
        <v>2.0311712340879673</v>
      </c>
      <c r="F81" s="395">
        <v>-4.3153608870027904</v>
      </c>
      <c r="G81" s="396">
        <v>-2.8158261127683186</v>
      </c>
      <c r="H81" s="394">
        <v>3.6911820171534315</v>
      </c>
      <c r="I81" s="395">
        <v>0</v>
      </c>
      <c r="J81" s="395">
        <v>0</v>
      </c>
      <c r="K81" s="396">
        <v>0</v>
      </c>
      <c r="L81" s="397">
        <f t="shared" si="3"/>
        <v>-1.4088337485297102</v>
      </c>
    </row>
    <row r="82" spans="1:12" ht="12.75" x14ac:dyDescent="0.2">
      <c r="A82" s="392">
        <f t="shared" si="2"/>
        <v>73</v>
      </c>
      <c r="B82" s="398" t="s">
        <v>228</v>
      </c>
      <c r="C82" s="394">
        <v>0</v>
      </c>
      <c r="D82" s="395">
        <v>0</v>
      </c>
      <c r="E82" s="395">
        <v>4.988789102311789</v>
      </c>
      <c r="F82" s="395">
        <v>-15.374789191520975</v>
      </c>
      <c r="G82" s="396">
        <v>-9.6567989098784945</v>
      </c>
      <c r="H82" s="394">
        <v>17.211861094659671</v>
      </c>
      <c r="I82" s="395">
        <v>0</v>
      </c>
      <c r="J82" s="395">
        <v>0</v>
      </c>
      <c r="K82" s="396">
        <v>0</v>
      </c>
      <c r="L82" s="397">
        <f t="shared" si="3"/>
        <v>-2.8309379044280085</v>
      </c>
    </row>
    <row r="83" spans="1:12" ht="12.75" x14ac:dyDescent="0.2">
      <c r="A83" s="392">
        <f t="shared" si="2"/>
        <v>74</v>
      </c>
      <c r="B83" s="393" t="s">
        <v>229</v>
      </c>
      <c r="C83" s="394">
        <v>0</v>
      </c>
      <c r="D83" s="395">
        <v>0</v>
      </c>
      <c r="E83" s="395">
        <v>105.03021112879291</v>
      </c>
      <c r="F83" s="395">
        <v>-689.95690526437841</v>
      </c>
      <c r="G83" s="396">
        <v>-250.45672900187682</v>
      </c>
      <c r="H83" s="394">
        <v>691.17190398122284</v>
      </c>
      <c r="I83" s="395">
        <v>0</v>
      </c>
      <c r="J83" s="395">
        <v>0</v>
      </c>
      <c r="K83" s="396">
        <v>0</v>
      </c>
      <c r="L83" s="397">
        <f t="shared" si="3"/>
        <v>-144.21151915623955</v>
      </c>
    </row>
    <row r="84" spans="1:12" ht="12.75" x14ac:dyDescent="0.2">
      <c r="A84" s="392">
        <f t="shared" si="2"/>
        <v>75</v>
      </c>
      <c r="B84" s="393" t="s">
        <v>230</v>
      </c>
      <c r="C84" s="394">
        <v>0</v>
      </c>
      <c r="D84" s="395">
        <v>0</v>
      </c>
      <c r="E84" s="395">
        <v>31.210246899931192</v>
      </c>
      <c r="F84" s="395">
        <v>-46.149977495334262</v>
      </c>
      <c r="G84" s="396">
        <v>-60.378946581877685</v>
      </c>
      <c r="H84" s="394">
        <v>-9.7846694642836454</v>
      </c>
      <c r="I84" s="395">
        <v>0</v>
      </c>
      <c r="J84" s="395">
        <v>0</v>
      </c>
      <c r="K84" s="396">
        <v>0</v>
      </c>
      <c r="L84" s="397">
        <f t="shared" si="3"/>
        <v>-85.1033466415644</v>
      </c>
    </row>
    <row r="85" spans="1:12" ht="12.75" x14ac:dyDescent="0.2">
      <c r="A85" s="392">
        <f t="shared" si="2"/>
        <v>76</v>
      </c>
      <c r="B85" s="393" t="s">
        <v>231</v>
      </c>
      <c r="C85" s="394">
        <v>0</v>
      </c>
      <c r="D85" s="395">
        <v>0</v>
      </c>
      <c r="E85" s="395">
        <v>63.698122702962742</v>
      </c>
      <c r="F85" s="395">
        <v>-82.565723060679119</v>
      </c>
      <c r="G85" s="396">
        <v>-105.51908937300456</v>
      </c>
      <c r="H85" s="394">
        <v>228.84200920785747</v>
      </c>
      <c r="I85" s="395">
        <v>0</v>
      </c>
      <c r="J85" s="395">
        <v>0</v>
      </c>
      <c r="K85" s="396">
        <v>0</v>
      </c>
      <c r="L85" s="397">
        <f t="shared" si="3"/>
        <v>104.45531947713653</v>
      </c>
    </row>
    <row r="86" spans="1:12" ht="12.75" x14ac:dyDescent="0.2">
      <c r="A86" s="392">
        <f t="shared" si="2"/>
        <v>77</v>
      </c>
      <c r="B86" s="393" t="s">
        <v>232</v>
      </c>
      <c r="C86" s="394">
        <v>0</v>
      </c>
      <c r="D86" s="395">
        <v>0</v>
      </c>
      <c r="E86" s="395">
        <v>6.3322616359827135</v>
      </c>
      <c r="F86" s="395">
        <v>-17.621469140382032</v>
      </c>
      <c r="G86" s="396">
        <v>-9.6569357164441421</v>
      </c>
      <c r="H86" s="394">
        <v>18.216032866953377</v>
      </c>
      <c r="I86" s="395">
        <v>0</v>
      </c>
      <c r="J86" s="395">
        <v>0</v>
      </c>
      <c r="K86" s="396">
        <v>0</v>
      </c>
      <c r="L86" s="397">
        <f t="shared" si="3"/>
        <v>-2.7301103538900833</v>
      </c>
    </row>
    <row r="87" spans="1:12" ht="12.75" x14ac:dyDescent="0.2">
      <c r="A87" s="392">
        <f t="shared" si="2"/>
        <v>78</v>
      </c>
      <c r="B87" s="393" t="s">
        <v>233</v>
      </c>
      <c r="C87" s="394">
        <v>0</v>
      </c>
      <c r="D87" s="395">
        <v>0</v>
      </c>
      <c r="E87" s="395">
        <v>3.2001682795098407</v>
      </c>
      <c r="F87" s="395">
        <v>-9.573205620504023</v>
      </c>
      <c r="G87" s="396">
        <v>-5.5528103348590738</v>
      </c>
      <c r="H87" s="394">
        <v>8.1754632873077036</v>
      </c>
      <c r="I87" s="395">
        <v>0</v>
      </c>
      <c r="J87" s="395">
        <v>0</v>
      </c>
      <c r="K87" s="396">
        <v>0</v>
      </c>
      <c r="L87" s="397">
        <f t="shared" si="3"/>
        <v>-3.7503843885455517</v>
      </c>
    </row>
    <row r="88" spans="1:12" ht="12.75" x14ac:dyDescent="0.2">
      <c r="A88" s="392">
        <f t="shared" si="2"/>
        <v>79</v>
      </c>
      <c r="B88" s="393" t="s">
        <v>235</v>
      </c>
      <c r="C88" s="394">
        <v>0</v>
      </c>
      <c r="D88" s="395">
        <v>0</v>
      </c>
      <c r="E88" s="395">
        <v>3.1112946176826117</v>
      </c>
      <c r="F88" s="395">
        <v>-17.907392074910341</v>
      </c>
      <c r="G88" s="396">
        <v>-9.2590900198882569</v>
      </c>
      <c r="H88" s="394">
        <v>21.591395637266093</v>
      </c>
      <c r="I88" s="395">
        <v>0</v>
      </c>
      <c r="J88" s="395">
        <v>0</v>
      </c>
      <c r="K88" s="396">
        <v>0</v>
      </c>
      <c r="L88" s="397">
        <f t="shared" si="3"/>
        <v>-2.4637918398498933</v>
      </c>
    </row>
    <row r="89" spans="1:12" ht="12.75" x14ac:dyDescent="0.2">
      <c r="A89" s="392">
        <f t="shared" si="2"/>
        <v>80</v>
      </c>
      <c r="B89" s="393" t="s">
        <v>236</v>
      </c>
      <c r="C89" s="394">
        <v>0</v>
      </c>
      <c r="D89" s="395">
        <v>0</v>
      </c>
      <c r="E89" s="395">
        <v>9.5785056629853607</v>
      </c>
      <c r="F89" s="395">
        <v>-14.869090518279997</v>
      </c>
      <c r="G89" s="396">
        <v>-34.685016421514206</v>
      </c>
      <c r="H89" s="394">
        <v>0</v>
      </c>
      <c r="I89" s="395">
        <v>0</v>
      </c>
      <c r="J89" s="395">
        <v>0</v>
      </c>
      <c r="K89" s="396">
        <v>0</v>
      </c>
      <c r="L89" s="397">
        <f t="shared" si="3"/>
        <v>-39.975601276808845</v>
      </c>
    </row>
    <row r="90" spans="1:12" ht="12.75" x14ac:dyDescent="0.2">
      <c r="A90" s="392">
        <f t="shared" si="2"/>
        <v>81</v>
      </c>
      <c r="B90" s="393" t="s">
        <v>322</v>
      </c>
      <c r="C90" s="394">
        <v>0</v>
      </c>
      <c r="D90" s="395">
        <v>0</v>
      </c>
      <c r="E90" s="395">
        <v>-33.106907832246584</v>
      </c>
      <c r="F90" s="399">
        <v>-60.539189213144901</v>
      </c>
      <c r="G90" s="400">
        <v>13.603369417573127</v>
      </c>
      <c r="H90" s="394">
        <v>-54.136914056505901</v>
      </c>
      <c r="I90" s="399">
        <v>0</v>
      </c>
      <c r="J90" s="399">
        <v>0</v>
      </c>
      <c r="K90" s="400">
        <v>0</v>
      </c>
      <c r="L90" s="397">
        <f t="shared" si="3"/>
        <v>-134.17964168432425</v>
      </c>
    </row>
    <row r="91" spans="1:12" ht="12.75" x14ac:dyDescent="0.2">
      <c r="A91" s="392">
        <f t="shared" si="2"/>
        <v>82</v>
      </c>
      <c r="B91" s="393" t="s">
        <v>237</v>
      </c>
      <c r="C91" s="394">
        <v>0</v>
      </c>
      <c r="D91" s="395">
        <v>0</v>
      </c>
      <c r="E91" s="395">
        <v>35.040074162573703</v>
      </c>
      <c r="F91" s="399">
        <v>-150.14310241469479</v>
      </c>
      <c r="G91" s="400">
        <v>-49.280329787821024</v>
      </c>
      <c r="H91" s="394">
        <v>170.31977310163839</v>
      </c>
      <c r="I91" s="399">
        <v>0</v>
      </c>
      <c r="J91" s="399">
        <v>0</v>
      </c>
      <c r="K91" s="400">
        <v>0</v>
      </c>
      <c r="L91" s="397">
        <f t="shared" si="3"/>
        <v>5.9364150616962661</v>
      </c>
    </row>
    <row r="92" spans="1:12" ht="12.75" x14ac:dyDescent="0.2">
      <c r="A92" s="392">
        <f t="shared" si="2"/>
        <v>83</v>
      </c>
      <c r="B92" s="398" t="s">
        <v>238</v>
      </c>
      <c r="C92" s="394">
        <v>0</v>
      </c>
      <c r="D92" s="395">
        <v>0</v>
      </c>
      <c r="E92" s="395">
        <v>0.92168437355366295</v>
      </c>
      <c r="F92" s="399">
        <v>-4.7024912807015697</v>
      </c>
      <c r="G92" s="400">
        <v>-2.2538154073369716</v>
      </c>
      <c r="H92" s="394">
        <v>7.2604708318108955</v>
      </c>
      <c r="I92" s="399">
        <v>0</v>
      </c>
      <c r="J92" s="399">
        <v>0</v>
      </c>
      <c r="K92" s="400">
        <v>0</v>
      </c>
      <c r="L92" s="397">
        <f t="shared" si="3"/>
        <v>1.2258485173260176</v>
      </c>
    </row>
    <row r="93" spans="1:12" ht="12.75" x14ac:dyDescent="0.2">
      <c r="A93" s="392">
        <f t="shared" si="2"/>
        <v>84</v>
      </c>
      <c r="B93" s="398" t="s">
        <v>239</v>
      </c>
      <c r="C93" s="394">
        <v>-377228.81053000019</v>
      </c>
      <c r="D93" s="395">
        <v>0</v>
      </c>
      <c r="E93" s="395">
        <v>421.52726030632948</v>
      </c>
      <c r="F93" s="399">
        <v>-1936.8635600364814</v>
      </c>
      <c r="G93" s="400">
        <v>-997.17810933577539</v>
      </c>
      <c r="H93" s="394">
        <v>2258.6477257610186</v>
      </c>
      <c r="I93" s="399">
        <v>0</v>
      </c>
      <c r="J93" s="399">
        <v>0</v>
      </c>
      <c r="K93" s="400">
        <v>0</v>
      </c>
      <c r="L93" s="397">
        <f t="shared" si="3"/>
        <v>-377482.67721330508</v>
      </c>
    </row>
    <row r="94" spans="1:12" ht="12.75" x14ac:dyDescent="0.2">
      <c r="A94" s="392">
        <f t="shared" si="2"/>
        <v>85</v>
      </c>
      <c r="B94" s="398" t="s">
        <v>240</v>
      </c>
      <c r="C94" s="394">
        <v>0</v>
      </c>
      <c r="D94" s="395">
        <v>0</v>
      </c>
      <c r="E94" s="395">
        <v>22.837409887527393</v>
      </c>
      <c r="F94" s="399">
        <v>-96.148818581364281</v>
      </c>
      <c r="G94" s="400">
        <v>-48.347736722295942</v>
      </c>
      <c r="H94" s="394">
        <v>103.44443211546333</v>
      </c>
      <c r="I94" s="399">
        <v>0</v>
      </c>
      <c r="J94" s="399">
        <v>0</v>
      </c>
      <c r="K94" s="400">
        <v>0</v>
      </c>
      <c r="L94" s="397">
        <f t="shared" si="3"/>
        <v>-18.214713300669487</v>
      </c>
    </row>
    <row r="95" spans="1:12" ht="12.75" x14ac:dyDescent="0.2">
      <c r="A95" s="392">
        <f t="shared" si="2"/>
        <v>86</v>
      </c>
      <c r="B95" s="398" t="s">
        <v>249</v>
      </c>
      <c r="C95" s="394">
        <v>0</v>
      </c>
      <c r="D95" s="395">
        <v>0</v>
      </c>
      <c r="E95" s="395">
        <v>2.9965453946336962</v>
      </c>
      <c r="F95" s="399">
        <v>-11.389204574776002</v>
      </c>
      <c r="G95" s="400">
        <v>-6.719279586232461</v>
      </c>
      <c r="H95" s="394">
        <v>14.594163701602707</v>
      </c>
      <c r="I95" s="399">
        <v>0</v>
      </c>
      <c r="J95" s="399">
        <v>0</v>
      </c>
      <c r="K95" s="400">
        <v>0</v>
      </c>
      <c r="L95" s="397">
        <f t="shared" si="3"/>
        <v>-0.51777506477206003</v>
      </c>
    </row>
    <row r="96" spans="1:12" ht="12.75" x14ac:dyDescent="0.2">
      <c r="A96" s="392">
        <f t="shared" si="2"/>
        <v>87</v>
      </c>
      <c r="B96" s="398" t="s">
        <v>250</v>
      </c>
      <c r="C96" s="394">
        <v>0</v>
      </c>
      <c r="D96" s="395">
        <v>0</v>
      </c>
      <c r="E96" s="395">
        <v>0</v>
      </c>
      <c r="F96" s="399">
        <v>0</v>
      </c>
      <c r="G96" s="400">
        <v>0</v>
      </c>
      <c r="H96" s="394">
        <v>0</v>
      </c>
      <c r="I96" s="399">
        <v>0</v>
      </c>
      <c r="J96" s="399">
        <v>0</v>
      </c>
      <c r="K96" s="400">
        <v>0</v>
      </c>
      <c r="L96" s="397">
        <f t="shared" si="3"/>
        <v>0</v>
      </c>
    </row>
    <row r="97" spans="1:12" ht="12.75" x14ac:dyDescent="0.2">
      <c r="A97" s="392">
        <f t="shared" si="2"/>
        <v>88</v>
      </c>
      <c r="B97" s="398" t="s">
        <v>241</v>
      </c>
      <c r="C97" s="394">
        <v>0</v>
      </c>
      <c r="D97" s="395">
        <v>0</v>
      </c>
      <c r="E97" s="395">
        <v>0</v>
      </c>
      <c r="F97" s="399">
        <v>0</v>
      </c>
      <c r="G97" s="400">
        <v>0</v>
      </c>
      <c r="H97" s="394">
        <v>9.7600771588902315</v>
      </c>
      <c r="I97" s="399">
        <v>0</v>
      </c>
      <c r="J97" s="399">
        <v>0</v>
      </c>
      <c r="K97" s="400">
        <v>0</v>
      </c>
      <c r="L97" s="397">
        <f t="shared" si="3"/>
        <v>9.7600771588902315</v>
      </c>
    </row>
    <row r="98" spans="1:12" ht="12.75" x14ac:dyDescent="0.2">
      <c r="A98" s="392">
        <f t="shared" si="2"/>
        <v>89</v>
      </c>
      <c r="B98" s="393" t="s">
        <v>242</v>
      </c>
      <c r="C98" s="394">
        <v>0</v>
      </c>
      <c r="D98" s="395">
        <v>0</v>
      </c>
      <c r="E98" s="395">
        <v>21.320348266285663</v>
      </c>
      <c r="F98" s="399">
        <v>-163.15361360644178</v>
      </c>
      <c r="G98" s="400">
        <v>-46.598253337085332</v>
      </c>
      <c r="H98" s="394">
        <v>158.25965378357057</v>
      </c>
      <c r="I98" s="399">
        <v>0</v>
      </c>
      <c r="J98" s="399">
        <v>0</v>
      </c>
      <c r="K98" s="400">
        <v>0</v>
      </c>
      <c r="L98" s="397">
        <f t="shared" si="3"/>
        <v>-30.171864893670886</v>
      </c>
    </row>
    <row r="99" spans="1:12" ht="12.75" x14ac:dyDescent="0.2">
      <c r="A99" s="392">
        <f t="shared" si="2"/>
        <v>90</v>
      </c>
      <c r="B99" s="393" t="s">
        <v>243</v>
      </c>
      <c r="C99" s="394">
        <v>0</v>
      </c>
      <c r="D99" s="395">
        <v>0</v>
      </c>
      <c r="E99" s="395">
        <v>2.3795050287121544</v>
      </c>
      <c r="F99" s="399">
        <v>-8.8259858411514216</v>
      </c>
      <c r="G99" s="400">
        <v>-5.7769713024322842</v>
      </c>
      <c r="H99" s="394">
        <v>17.850913553932422</v>
      </c>
      <c r="I99" s="399">
        <v>0</v>
      </c>
      <c r="J99" s="399">
        <v>0</v>
      </c>
      <c r="K99" s="400">
        <v>0</v>
      </c>
      <c r="L99" s="397">
        <f t="shared" si="3"/>
        <v>5.6274614390608697</v>
      </c>
    </row>
    <row r="100" spans="1:12" ht="12.75" x14ac:dyDescent="0.2">
      <c r="A100" s="392">
        <f t="shared" si="2"/>
        <v>91</v>
      </c>
      <c r="B100" s="393" t="s">
        <v>244</v>
      </c>
      <c r="C100" s="394">
        <v>0</v>
      </c>
      <c r="D100" s="395">
        <v>0</v>
      </c>
      <c r="E100" s="395">
        <v>3.704785900687761</v>
      </c>
      <c r="F100" s="399">
        <v>-31.605086318063883</v>
      </c>
      <c r="G100" s="400">
        <v>-10.192961611206396</v>
      </c>
      <c r="H100" s="394">
        <v>29.463604976799267</v>
      </c>
      <c r="I100" s="399">
        <v>0</v>
      </c>
      <c r="J100" s="399">
        <v>0</v>
      </c>
      <c r="K100" s="400">
        <v>0</v>
      </c>
      <c r="L100" s="397">
        <f t="shared" si="3"/>
        <v>-8.6296570517832478</v>
      </c>
    </row>
    <row r="101" spans="1:12" ht="12.75" x14ac:dyDescent="0.2">
      <c r="A101" s="392">
        <f t="shared" si="2"/>
        <v>92</v>
      </c>
      <c r="B101" s="393" t="s">
        <v>245</v>
      </c>
      <c r="C101" s="394">
        <v>0</v>
      </c>
      <c r="D101" s="395">
        <v>0</v>
      </c>
      <c r="E101" s="395">
        <v>31.17056768525163</v>
      </c>
      <c r="F101" s="399">
        <v>-106.90757368487247</v>
      </c>
      <c r="G101" s="400">
        <v>-61.499531834752318</v>
      </c>
      <c r="H101" s="394">
        <v>121.44641181509307</v>
      </c>
      <c r="I101" s="399">
        <v>0</v>
      </c>
      <c r="J101" s="399">
        <v>0</v>
      </c>
      <c r="K101" s="400">
        <v>0</v>
      </c>
      <c r="L101" s="397">
        <f t="shared" si="3"/>
        <v>-15.790126019280095</v>
      </c>
    </row>
    <row r="102" spans="1:12" ht="12.75" x14ac:dyDescent="0.2">
      <c r="A102" s="392">
        <f t="shared" si="2"/>
        <v>93</v>
      </c>
      <c r="B102" s="393" t="s">
        <v>246</v>
      </c>
      <c r="C102" s="394">
        <v>0</v>
      </c>
      <c r="D102" s="395">
        <v>0</v>
      </c>
      <c r="E102" s="395">
        <v>19.396963227572897</v>
      </c>
      <c r="F102" s="399">
        <v>-61.308955316712449</v>
      </c>
      <c r="G102" s="400">
        <v>-40.2004781385182</v>
      </c>
      <c r="H102" s="394">
        <v>69.085229605603601</v>
      </c>
      <c r="I102" s="399">
        <v>0</v>
      </c>
      <c r="J102" s="399">
        <v>0</v>
      </c>
      <c r="K102" s="400">
        <v>0</v>
      </c>
      <c r="L102" s="397">
        <f t="shared" si="3"/>
        <v>-13.027240622054151</v>
      </c>
    </row>
    <row r="103" spans="1:12" ht="12.75" x14ac:dyDescent="0.2">
      <c r="A103" s="392">
        <f t="shared" si="2"/>
        <v>94</v>
      </c>
      <c r="B103" s="393" t="s">
        <v>247</v>
      </c>
      <c r="C103" s="394">
        <v>0</v>
      </c>
      <c r="D103" s="395">
        <v>0</v>
      </c>
      <c r="E103" s="395">
        <v>12.076601126892886</v>
      </c>
      <c r="F103" s="399">
        <v>-44.450371040018403</v>
      </c>
      <c r="G103" s="400">
        <v>-20.127399336334321</v>
      </c>
      <c r="H103" s="394">
        <v>33.849686319200202</v>
      </c>
      <c r="I103" s="399">
        <v>0</v>
      </c>
      <c r="J103" s="399">
        <v>0</v>
      </c>
      <c r="K103" s="400">
        <v>0</v>
      </c>
      <c r="L103" s="397">
        <f t="shared" si="3"/>
        <v>-18.651482930259633</v>
      </c>
    </row>
    <row r="104" spans="1:12" ht="12.75" x14ac:dyDescent="0.2">
      <c r="A104" s="392">
        <f t="shared" si="2"/>
        <v>95</v>
      </c>
      <c r="B104" s="393" t="s">
        <v>248</v>
      </c>
      <c r="C104" s="394">
        <v>0</v>
      </c>
      <c r="D104" s="395">
        <v>0</v>
      </c>
      <c r="E104" s="395">
        <v>0</v>
      </c>
      <c r="F104" s="399">
        <v>0</v>
      </c>
      <c r="G104" s="400">
        <v>0</v>
      </c>
      <c r="H104" s="394">
        <v>0</v>
      </c>
      <c r="I104" s="399">
        <v>0</v>
      </c>
      <c r="J104" s="399">
        <v>0</v>
      </c>
      <c r="K104" s="400">
        <v>0</v>
      </c>
      <c r="L104" s="397">
        <f t="shared" si="3"/>
        <v>0</v>
      </c>
    </row>
    <row r="105" spans="1:12" ht="12.75" x14ac:dyDescent="0.2">
      <c r="A105" s="392">
        <f t="shared" si="2"/>
        <v>96</v>
      </c>
      <c r="B105" s="393" t="s">
        <v>251</v>
      </c>
      <c r="C105" s="394">
        <v>0</v>
      </c>
      <c r="D105" s="395">
        <v>0</v>
      </c>
      <c r="E105" s="395">
        <v>1.0516735030414568</v>
      </c>
      <c r="F105" s="399">
        <v>-7.6200312369605765</v>
      </c>
      <c r="G105" s="400">
        <v>-4.7401873339323588</v>
      </c>
      <c r="H105" s="394">
        <v>8.7756899131195922</v>
      </c>
      <c r="I105" s="399">
        <v>0</v>
      </c>
      <c r="J105" s="399">
        <v>0</v>
      </c>
      <c r="K105" s="400">
        <v>0</v>
      </c>
      <c r="L105" s="397">
        <f t="shared" si="3"/>
        <v>-2.5328551547318874</v>
      </c>
    </row>
    <row r="106" spans="1:12" ht="12.75" x14ac:dyDescent="0.2">
      <c r="A106" s="392">
        <f t="shared" si="2"/>
        <v>97</v>
      </c>
      <c r="B106" s="393" t="s">
        <v>252</v>
      </c>
      <c r="C106" s="394">
        <v>0</v>
      </c>
      <c r="D106" s="395">
        <v>0</v>
      </c>
      <c r="E106" s="395">
        <v>13.609791520209226</v>
      </c>
      <c r="F106" s="399">
        <v>-46.662577262180392</v>
      </c>
      <c r="G106" s="400">
        <v>-29.229692671665305</v>
      </c>
      <c r="H106" s="394">
        <v>53.518322605406155</v>
      </c>
      <c r="I106" s="399">
        <v>0</v>
      </c>
      <c r="J106" s="399">
        <v>0</v>
      </c>
      <c r="K106" s="400">
        <v>0</v>
      </c>
      <c r="L106" s="397">
        <f t="shared" si="3"/>
        <v>-8.7641558082303135</v>
      </c>
    </row>
    <row r="107" spans="1:12" ht="12.75" x14ac:dyDescent="0.2">
      <c r="A107" s="392">
        <f t="shared" si="2"/>
        <v>98</v>
      </c>
      <c r="B107" s="393" t="s">
        <v>253</v>
      </c>
      <c r="C107" s="394">
        <v>0</v>
      </c>
      <c r="D107" s="395">
        <v>0</v>
      </c>
      <c r="E107" s="395">
        <v>7.2031259441033804</v>
      </c>
      <c r="F107" s="399">
        <v>-62.496909295818817</v>
      </c>
      <c r="G107" s="400">
        <v>-21.136188396316101</v>
      </c>
      <c r="H107" s="394">
        <v>42.338059486715295</v>
      </c>
      <c r="I107" s="399">
        <v>0</v>
      </c>
      <c r="J107" s="399">
        <v>0</v>
      </c>
      <c r="K107" s="400">
        <v>0</v>
      </c>
      <c r="L107" s="397">
        <f t="shared" si="3"/>
        <v>-34.091912261316239</v>
      </c>
    </row>
    <row r="108" spans="1:12" ht="12.75" x14ac:dyDescent="0.2">
      <c r="A108" s="392">
        <f t="shared" si="2"/>
        <v>99</v>
      </c>
      <c r="B108" s="393" t="s">
        <v>254</v>
      </c>
      <c r="C108" s="394">
        <v>0</v>
      </c>
      <c r="D108" s="395">
        <v>0</v>
      </c>
      <c r="E108" s="395">
        <v>4.4356407676713143</v>
      </c>
      <c r="F108" s="399">
        <v>-16.383521128654888</v>
      </c>
      <c r="G108" s="400">
        <v>-9.0614913748561001</v>
      </c>
      <c r="H108" s="394">
        <v>11.523859390161553</v>
      </c>
      <c r="I108" s="399">
        <v>0</v>
      </c>
      <c r="J108" s="399">
        <v>0</v>
      </c>
      <c r="K108" s="400">
        <v>0</v>
      </c>
      <c r="L108" s="397">
        <f t="shared" si="3"/>
        <v>-9.485512345678119</v>
      </c>
    </row>
    <row r="109" spans="1:12" ht="12.75" x14ac:dyDescent="0.2">
      <c r="A109" s="392">
        <f t="shared" si="2"/>
        <v>100</v>
      </c>
      <c r="B109" s="393" t="s">
        <v>255</v>
      </c>
      <c r="C109" s="394">
        <v>0</v>
      </c>
      <c r="D109" s="395">
        <v>0</v>
      </c>
      <c r="E109" s="395">
        <v>17.689029867328557</v>
      </c>
      <c r="F109" s="399">
        <v>-59.925937871786687</v>
      </c>
      <c r="G109" s="400">
        <v>-33.770107813647115</v>
      </c>
      <c r="H109" s="394">
        <v>64.601018525930826</v>
      </c>
      <c r="I109" s="399">
        <v>0</v>
      </c>
      <c r="J109" s="399">
        <v>0</v>
      </c>
      <c r="K109" s="400">
        <v>0</v>
      </c>
      <c r="L109" s="397">
        <f t="shared" si="3"/>
        <v>-11.405997292174419</v>
      </c>
    </row>
    <row r="110" spans="1:12" ht="12.75" x14ac:dyDescent="0.2">
      <c r="A110" s="392">
        <f t="shared" si="2"/>
        <v>101</v>
      </c>
      <c r="B110" s="393" t="s">
        <v>256</v>
      </c>
      <c r="C110" s="394">
        <v>0</v>
      </c>
      <c r="D110" s="395">
        <v>0</v>
      </c>
      <c r="E110" s="395">
        <v>0</v>
      </c>
      <c r="F110" s="399">
        <v>0</v>
      </c>
      <c r="G110" s="400">
        <v>0</v>
      </c>
      <c r="H110" s="394">
        <v>0</v>
      </c>
      <c r="I110" s="399">
        <v>0</v>
      </c>
      <c r="J110" s="399">
        <v>0</v>
      </c>
      <c r="K110" s="400">
        <v>0</v>
      </c>
      <c r="L110" s="397">
        <f t="shared" si="3"/>
        <v>0</v>
      </c>
    </row>
    <row r="111" spans="1:12" ht="12.75" x14ac:dyDescent="0.2">
      <c r="A111" s="392">
        <f t="shared" si="2"/>
        <v>102</v>
      </c>
      <c r="B111" s="393" t="s">
        <v>257</v>
      </c>
      <c r="C111" s="394">
        <v>0</v>
      </c>
      <c r="D111" s="395">
        <v>0</v>
      </c>
      <c r="E111" s="395">
        <v>0</v>
      </c>
      <c r="F111" s="399">
        <v>0</v>
      </c>
      <c r="G111" s="400">
        <v>0</v>
      </c>
      <c r="H111" s="394">
        <v>0</v>
      </c>
      <c r="I111" s="399">
        <v>0</v>
      </c>
      <c r="J111" s="399">
        <v>0</v>
      </c>
      <c r="K111" s="400">
        <v>0</v>
      </c>
      <c r="L111" s="397">
        <f t="shared" si="3"/>
        <v>0</v>
      </c>
    </row>
    <row r="112" spans="1:12" ht="12.75" x14ac:dyDescent="0.2">
      <c r="A112" s="392">
        <f t="shared" si="2"/>
        <v>103</v>
      </c>
      <c r="B112" s="393" t="s">
        <v>258</v>
      </c>
      <c r="C112" s="394">
        <v>0</v>
      </c>
      <c r="D112" s="395">
        <v>0</v>
      </c>
      <c r="E112" s="395">
        <v>0</v>
      </c>
      <c r="F112" s="399">
        <v>0</v>
      </c>
      <c r="G112" s="400">
        <v>0</v>
      </c>
      <c r="H112" s="394">
        <v>0</v>
      </c>
      <c r="I112" s="399">
        <v>0</v>
      </c>
      <c r="J112" s="399">
        <v>0</v>
      </c>
      <c r="K112" s="400">
        <v>0</v>
      </c>
      <c r="L112" s="397">
        <f t="shared" si="3"/>
        <v>0</v>
      </c>
    </row>
    <row r="113" spans="1:12" ht="12.75" x14ac:dyDescent="0.2">
      <c r="A113" s="392">
        <f t="shared" si="2"/>
        <v>104</v>
      </c>
      <c r="B113" s="393" t="s">
        <v>259</v>
      </c>
      <c r="C113" s="394">
        <v>0</v>
      </c>
      <c r="D113" s="395">
        <v>0</v>
      </c>
      <c r="E113" s="395">
        <v>0</v>
      </c>
      <c r="F113" s="399">
        <v>0</v>
      </c>
      <c r="G113" s="400">
        <v>0</v>
      </c>
      <c r="H113" s="394">
        <v>0</v>
      </c>
      <c r="I113" s="399">
        <v>0</v>
      </c>
      <c r="J113" s="399">
        <v>0</v>
      </c>
      <c r="K113" s="400">
        <v>0</v>
      </c>
      <c r="L113" s="397">
        <f t="shared" si="3"/>
        <v>0</v>
      </c>
    </row>
    <row r="114" spans="1:12" ht="12.75" x14ac:dyDescent="0.2">
      <c r="A114" s="392">
        <f t="shared" si="2"/>
        <v>105</v>
      </c>
      <c r="B114" s="393" t="s">
        <v>324</v>
      </c>
      <c r="C114" s="394">
        <v>0</v>
      </c>
      <c r="D114" s="395">
        <v>0</v>
      </c>
      <c r="E114" s="395">
        <v>-15.727857935378692</v>
      </c>
      <c r="F114" s="399">
        <v>-31.752968065453203</v>
      </c>
      <c r="G114" s="400">
        <v>7.1970780857881351</v>
      </c>
      <c r="H114" s="394">
        <v>-67.410586118581847</v>
      </c>
      <c r="I114" s="399">
        <v>0</v>
      </c>
      <c r="J114" s="399">
        <v>0</v>
      </c>
      <c r="K114" s="400">
        <v>0</v>
      </c>
      <c r="L114" s="397">
        <f t="shared" si="3"/>
        <v>-107.69433403362561</v>
      </c>
    </row>
    <row r="115" spans="1:12" ht="12.75" x14ac:dyDescent="0.2">
      <c r="A115" s="392">
        <f t="shared" si="2"/>
        <v>106</v>
      </c>
      <c r="B115" s="393" t="s">
        <v>325</v>
      </c>
      <c r="C115" s="394">
        <v>0</v>
      </c>
      <c r="D115" s="395">
        <v>0</v>
      </c>
      <c r="E115" s="395">
        <v>-80.404326467188753</v>
      </c>
      <c r="F115" s="399">
        <v>-143.3148640150504</v>
      </c>
      <c r="G115" s="400">
        <v>26.826063825328166</v>
      </c>
      <c r="H115" s="394">
        <v>-161.38859858829451</v>
      </c>
      <c r="I115" s="399">
        <v>0</v>
      </c>
      <c r="J115" s="399">
        <v>0</v>
      </c>
      <c r="K115" s="400">
        <v>0</v>
      </c>
      <c r="L115" s="397">
        <f t="shared" si="3"/>
        <v>-358.28172524520551</v>
      </c>
    </row>
    <row r="116" spans="1:12" ht="12.75" x14ac:dyDescent="0.2">
      <c r="A116" s="392">
        <f t="shared" si="2"/>
        <v>107</v>
      </c>
      <c r="B116" s="393" t="s">
        <v>326</v>
      </c>
      <c r="C116" s="394">
        <v>0</v>
      </c>
      <c r="D116" s="395">
        <v>0</v>
      </c>
      <c r="E116" s="395">
        <v>-5.7182194852876593</v>
      </c>
      <c r="F116" s="399">
        <v>-11.385324429360983</v>
      </c>
      <c r="G116" s="400">
        <v>2.3082624371828024</v>
      </c>
      <c r="H116" s="394">
        <v>-15.639290489939222</v>
      </c>
      <c r="I116" s="399">
        <v>0</v>
      </c>
      <c r="J116" s="399">
        <v>0</v>
      </c>
      <c r="K116" s="400">
        <v>0</v>
      </c>
      <c r="L116" s="397">
        <f t="shared" si="3"/>
        <v>-30.434571967405063</v>
      </c>
    </row>
    <row r="117" spans="1:12" ht="12.75" x14ac:dyDescent="0.2">
      <c r="A117" s="392">
        <f t="shared" si="2"/>
        <v>108</v>
      </c>
      <c r="B117" s="393" t="s">
        <v>260</v>
      </c>
      <c r="C117" s="394">
        <v>0</v>
      </c>
      <c r="D117" s="395">
        <v>0</v>
      </c>
      <c r="E117" s="395">
        <v>25.826690844149446</v>
      </c>
      <c r="F117" s="399">
        <v>-139.42489487593403</v>
      </c>
      <c r="G117" s="400">
        <v>-57.560958275865055</v>
      </c>
      <c r="H117" s="394">
        <v>159.92938493099737</v>
      </c>
      <c r="I117" s="399">
        <v>0</v>
      </c>
      <c r="J117" s="399">
        <v>0</v>
      </c>
      <c r="K117" s="400">
        <v>0</v>
      </c>
      <c r="L117" s="397">
        <f t="shared" si="3"/>
        <v>-11.229777376652265</v>
      </c>
    </row>
    <row r="118" spans="1:12" ht="12.75" x14ac:dyDescent="0.2">
      <c r="A118" s="392">
        <f t="shared" si="2"/>
        <v>109</v>
      </c>
      <c r="B118" s="393" t="s">
        <v>261</v>
      </c>
      <c r="C118" s="394">
        <v>0</v>
      </c>
      <c r="D118" s="395">
        <v>0</v>
      </c>
      <c r="E118" s="395">
        <v>-5.635270233717053</v>
      </c>
      <c r="F118" s="399">
        <v>-27.08129295729481</v>
      </c>
      <c r="G118" s="400">
        <v>-10.691048097368586</v>
      </c>
      <c r="H118" s="394">
        <v>-76.103438127638128</v>
      </c>
      <c r="I118" s="399">
        <v>0</v>
      </c>
      <c r="J118" s="399">
        <v>0</v>
      </c>
      <c r="K118" s="400">
        <v>0</v>
      </c>
      <c r="L118" s="397">
        <f t="shared" si="3"/>
        <v>-119.51104941601858</v>
      </c>
    </row>
    <row r="119" spans="1:12" ht="12.75" x14ac:dyDescent="0.2">
      <c r="A119" s="392">
        <f t="shared" si="2"/>
        <v>110</v>
      </c>
      <c r="B119" s="398" t="s">
        <v>262</v>
      </c>
      <c r="C119" s="401">
        <v>0</v>
      </c>
      <c r="D119" s="399">
        <v>0</v>
      </c>
      <c r="E119" s="399">
        <v>14.931360922858573</v>
      </c>
      <c r="F119" s="399">
        <v>-151.683849273921</v>
      </c>
      <c r="G119" s="400">
        <v>-46.802704897259581</v>
      </c>
      <c r="H119" s="401">
        <v>106.71936752616128</v>
      </c>
      <c r="I119" s="399">
        <v>0</v>
      </c>
      <c r="J119" s="399">
        <v>0</v>
      </c>
      <c r="K119" s="400">
        <v>0</v>
      </c>
      <c r="L119" s="402">
        <f t="shared" si="3"/>
        <v>-76.835825722160735</v>
      </c>
    </row>
    <row r="120" spans="1:12" ht="12.75" x14ac:dyDescent="0.2">
      <c r="A120" s="392">
        <f t="shared" si="2"/>
        <v>111</v>
      </c>
      <c r="B120" s="398" t="s">
        <v>263</v>
      </c>
      <c r="C120" s="401">
        <v>-125.68541999999999</v>
      </c>
      <c r="D120" s="399">
        <v>0</v>
      </c>
      <c r="E120" s="399">
        <v>-1784.7012881794687</v>
      </c>
      <c r="F120" s="399">
        <v>-3774.504066676081</v>
      </c>
      <c r="G120" s="400">
        <v>589.7094572313498</v>
      </c>
      <c r="H120" s="401">
        <v>-3282.5017438978143</v>
      </c>
      <c r="I120" s="399">
        <v>0</v>
      </c>
      <c r="J120" s="399">
        <v>0</v>
      </c>
      <c r="K120" s="400">
        <v>0</v>
      </c>
      <c r="L120" s="402">
        <f t="shared" si="3"/>
        <v>-8377.6830615220151</v>
      </c>
    </row>
    <row r="121" spans="1:12" ht="12.75" x14ac:dyDescent="0.2">
      <c r="A121" s="392">
        <f t="shared" si="2"/>
        <v>112</v>
      </c>
      <c r="B121" s="398" t="s">
        <v>264</v>
      </c>
      <c r="C121" s="401">
        <v>-16.940000000000001</v>
      </c>
      <c r="D121" s="399">
        <v>0</v>
      </c>
      <c r="E121" s="399">
        <v>1856.727023748839</v>
      </c>
      <c r="F121" s="399">
        <v>-5404.1550956277015</v>
      </c>
      <c r="G121" s="400">
        <v>-3112.4333255430197</v>
      </c>
      <c r="H121" s="401">
        <v>5967.874922383432</v>
      </c>
      <c r="I121" s="399">
        <v>0</v>
      </c>
      <c r="J121" s="399">
        <v>0</v>
      </c>
      <c r="K121" s="400">
        <v>0</v>
      </c>
      <c r="L121" s="402">
        <f t="shared" si="3"/>
        <v>-708.92647503845092</v>
      </c>
    </row>
    <row r="122" spans="1:12" ht="12.75" x14ac:dyDescent="0.2">
      <c r="A122" s="392">
        <f t="shared" si="2"/>
        <v>113</v>
      </c>
      <c r="B122" s="398" t="s">
        <v>265</v>
      </c>
      <c r="C122" s="401">
        <v>0</v>
      </c>
      <c r="D122" s="399">
        <v>0</v>
      </c>
      <c r="E122" s="399">
        <v>6.3999298607632173</v>
      </c>
      <c r="F122" s="399">
        <v>-18.799682793945358</v>
      </c>
      <c r="G122" s="400">
        <v>-12.125516854100283</v>
      </c>
      <c r="H122" s="401">
        <v>18.177825080601622</v>
      </c>
      <c r="I122" s="399">
        <v>0</v>
      </c>
      <c r="J122" s="399">
        <v>0</v>
      </c>
      <c r="K122" s="400">
        <v>0</v>
      </c>
      <c r="L122" s="402">
        <f t="shared" si="3"/>
        <v>-6.347444706680804</v>
      </c>
    </row>
    <row r="123" spans="1:12" ht="12.75" x14ac:dyDescent="0.2">
      <c r="A123" s="392">
        <f t="shared" si="2"/>
        <v>114</v>
      </c>
      <c r="B123" s="398" t="s">
        <v>266</v>
      </c>
      <c r="C123" s="401">
        <v>-4518.25</v>
      </c>
      <c r="D123" s="399">
        <v>0</v>
      </c>
      <c r="E123" s="399">
        <v>9.6117900911820389</v>
      </c>
      <c r="F123" s="399">
        <v>-7.3907060830456395</v>
      </c>
      <c r="G123" s="400">
        <v>-2.5080925431498038</v>
      </c>
      <c r="H123" s="401">
        <v>-1.6511925706827471</v>
      </c>
      <c r="I123" s="399">
        <v>0</v>
      </c>
      <c r="J123" s="399">
        <v>0</v>
      </c>
      <c r="K123" s="400">
        <v>0</v>
      </c>
      <c r="L123" s="402">
        <f t="shared" si="3"/>
        <v>-4520.188201105695</v>
      </c>
    </row>
    <row r="124" spans="1:12" ht="12.75" x14ac:dyDescent="0.2">
      <c r="A124" s="392">
        <f t="shared" si="2"/>
        <v>115</v>
      </c>
      <c r="B124" s="398" t="s">
        <v>267</v>
      </c>
      <c r="C124" s="401">
        <v>0</v>
      </c>
      <c r="D124" s="399">
        <v>0</v>
      </c>
      <c r="E124" s="399">
        <v>-494.94162514444133</v>
      </c>
      <c r="F124" s="399">
        <v>-996.25688031279105</v>
      </c>
      <c r="G124" s="400">
        <v>145.75440824243941</v>
      </c>
      <c r="H124" s="401">
        <v>-1016.3994251589091</v>
      </c>
      <c r="I124" s="399">
        <v>0</v>
      </c>
      <c r="J124" s="399">
        <v>0</v>
      </c>
      <c r="K124" s="400">
        <v>0</v>
      </c>
      <c r="L124" s="402">
        <f t="shared" si="3"/>
        <v>-2361.8435223737019</v>
      </c>
    </row>
    <row r="125" spans="1:12" ht="12.75" x14ac:dyDescent="0.2">
      <c r="A125" s="392">
        <f t="shared" si="2"/>
        <v>116</v>
      </c>
      <c r="B125" s="398" t="s">
        <v>268</v>
      </c>
      <c r="C125" s="401">
        <v>1091428.8094900004</v>
      </c>
      <c r="D125" s="399">
        <v>0</v>
      </c>
      <c r="E125" s="399">
        <v>31.876840522078968</v>
      </c>
      <c r="F125" s="399">
        <v>-348.5190464587605</v>
      </c>
      <c r="G125" s="400">
        <v>-113.08690777668127</v>
      </c>
      <c r="H125" s="401">
        <v>13.05116876138411</v>
      </c>
      <c r="I125" s="399">
        <v>0</v>
      </c>
      <c r="J125" s="399">
        <v>0</v>
      </c>
      <c r="K125" s="400">
        <v>0</v>
      </c>
      <c r="L125" s="402">
        <f t="shared" si="3"/>
        <v>1091012.1315450484</v>
      </c>
    </row>
    <row r="126" spans="1:12" ht="12.75" x14ac:dyDescent="0.2">
      <c r="A126" s="392">
        <f t="shared" si="2"/>
        <v>117</v>
      </c>
      <c r="B126" s="398" t="s">
        <v>269</v>
      </c>
      <c r="C126" s="401">
        <v>0</v>
      </c>
      <c r="D126" s="399">
        <v>0</v>
      </c>
      <c r="E126" s="399">
        <v>1.9652765173807081</v>
      </c>
      <c r="F126" s="399">
        <v>-6.6094760051191104</v>
      </c>
      <c r="G126" s="400">
        <v>-4.6480921768588175</v>
      </c>
      <c r="H126" s="401">
        <v>8.5301115041650668</v>
      </c>
      <c r="I126" s="399">
        <v>0</v>
      </c>
      <c r="J126" s="399">
        <v>0</v>
      </c>
      <c r="K126" s="400">
        <v>0</v>
      </c>
      <c r="L126" s="402">
        <f t="shared" si="3"/>
        <v>-0.76218016043215187</v>
      </c>
    </row>
    <row r="127" spans="1:12" ht="12.75" x14ac:dyDescent="0.2">
      <c r="A127" s="392">
        <f t="shared" si="2"/>
        <v>118</v>
      </c>
      <c r="B127" s="398" t="s">
        <v>270</v>
      </c>
      <c r="C127" s="401">
        <v>0</v>
      </c>
      <c r="D127" s="399">
        <v>0</v>
      </c>
      <c r="E127" s="399">
        <v>493.35705183250343</v>
      </c>
      <c r="F127" s="399">
        <v>-1112.2135578837385</v>
      </c>
      <c r="G127" s="400">
        <v>-524.82068521900658</v>
      </c>
      <c r="H127" s="401">
        <v>433.97625926832899</v>
      </c>
      <c r="I127" s="399">
        <v>0</v>
      </c>
      <c r="J127" s="399">
        <v>0</v>
      </c>
      <c r="K127" s="400">
        <v>0</v>
      </c>
      <c r="L127" s="402">
        <f t="shared" si="3"/>
        <v>-709.70093200191263</v>
      </c>
    </row>
    <row r="128" spans="1:12" ht="12.75" x14ac:dyDescent="0.2">
      <c r="A128" s="392">
        <f t="shared" si="2"/>
        <v>119</v>
      </c>
      <c r="B128" s="398" t="s">
        <v>271</v>
      </c>
      <c r="C128" s="401">
        <v>0</v>
      </c>
      <c r="D128" s="399">
        <v>0</v>
      </c>
      <c r="E128" s="399">
        <v>3.1633321309308511</v>
      </c>
      <c r="F128" s="399">
        <v>-13.649665748076181</v>
      </c>
      <c r="G128" s="400">
        <v>-4.6913412356367612</v>
      </c>
      <c r="H128" s="401">
        <v>15.924750869746269</v>
      </c>
      <c r="I128" s="399">
        <v>0</v>
      </c>
      <c r="J128" s="399">
        <v>0</v>
      </c>
      <c r="K128" s="400">
        <v>0</v>
      </c>
      <c r="L128" s="402">
        <f t="shared" si="3"/>
        <v>0.74707601696417747</v>
      </c>
    </row>
    <row r="129" spans="1:12" ht="12.75" x14ac:dyDescent="0.2">
      <c r="A129" s="392">
        <f t="shared" si="2"/>
        <v>120</v>
      </c>
      <c r="B129" s="398" t="s">
        <v>272</v>
      </c>
      <c r="C129" s="401">
        <v>0</v>
      </c>
      <c r="D129" s="399">
        <v>0</v>
      </c>
      <c r="E129" s="399">
        <v>145.94213047106433</v>
      </c>
      <c r="F129" s="399">
        <v>-618.83765284760352</v>
      </c>
      <c r="G129" s="400">
        <v>-259.91448576871596</v>
      </c>
      <c r="H129" s="401">
        <v>629.85190012918554</v>
      </c>
      <c r="I129" s="399">
        <v>0</v>
      </c>
      <c r="J129" s="399">
        <v>0</v>
      </c>
      <c r="K129" s="400">
        <v>0</v>
      </c>
      <c r="L129" s="402">
        <f t="shared" si="3"/>
        <v>-102.95810801606956</v>
      </c>
    </row>
    <row r="130" spans="1:12" ht="12.75" x14ac:dyDescent="0.2">
      <c r="A130" s="392">
        <f t="shared" si="2"/>
        <v>121</v>
      </c>
      <c r="B130" s="398" t="s">
        <v>273</v>
      </c>
      <c r="C130" s="401">
        <v>0</v>
      </c>
      <c r="D130" s="399">
        <v>0</v>
      </c>
      <c r="E130" s="399">
        <v>79.761807600435887</v>
      </c>
      <c r="F130" s="399">
        <v>-322.4010059245249</v>
      </c>
      <c r="G130" s="400">
        <v>-214.1681931372915</v>
      </c>
      <c r="H130" s="401">
        <v>304.52585907089122</v>
      </c>
      <c r="I130" s="399">
        <v>0</v>
      </c>
      <c r="J130" s="399">
        <v>0</v>
      </c>
      <c r="K130" s="400">
        <v>0</v>
      </c>
      <c r="L130" s="402">
        <f t="shared" si="3"/>
        <v>-152.2815323904893</v>
      </c>
    </row>
    <row r="131" spans="1:12" ht="12.75" x14ac:dyDescent="0.2">
      <c r="A131" s="392">
        <f t="shared" si="2"/>
        <v>122</v>
      </c>
      <c r="B131" s="398" t="s">
        <v>274</v>
      </c>
      <c r="C131" s="401">
        <v>0</v>
      </c>
      <c r="D131" s="399">
        <v>0</v>
      </c>
      <c r="E131" s="399">
        <v>11.415435107155055</v>
      </c>
      <c r="F131" s="399">
        <v>-22.491966403632208</v>
      </c>
      <c r="G131" s="400">
        <v>-3.5829369705629222</v>
      </c>
      <c r="H131" s="401">
        <v>7.9547302057468734</v>
      </c>
      <c r="I131" s="399">
        <v>0</v>
      </c>
      <c r="J131" s="399">
        <v>0</v>
      </c>
      <c r="K131" s="400">
        <v>0</v>
      </c>
      <c r="L131" s="402">
        <f t="shared" si="3"/>
        <v>-6.7047380612932024</v>
      </c>
    </row>
    <row r="132" spans="1:12" ht="12.75" x14ac:dyDescent="0.2">
      <c r="A132" s="392">
        <f t="shared" si="2"/>
        <v>123</v>
      </c>
      <c r="B132" s="398" t="s">
        <v>275</v>
      </c>
      <c r="C132" s="401">
        <v>0</v>
      </c>
      <c r="D132" s="399">
        <v>0</v>
      </c>
      <c r="E132" s="399">
        <v>37.828652039835546</v>
      </c>
      <c r="F132" s="399">
        <v>-199.45448603470274</v>
      </c>
      <c r="G132" s="400">
        <v>-84.244795924334952</v>
      </c>
      <c r="H132" s="401">
        <v>227.33447069597807</v>
      </c>
      <c r="I132" s="399">
        <v>0</v>
      </c>
      <c r="J132" s="399">
        <v>0</v>
      </c>
      <c r="K132" s="400">
        <v>0</v>
      </c>
      <c r="L132" s="402">
        <f t="shared" si="3"/>
        <v>-18.536159223224075</v>
      </c>
    </row>
    <row r="133" spans="1:12" ht="12.75" x14ac:dyDescent="0.2">
      <c r="A133" s="392">
        <f t="shared" si="2"/>
        <v>124</v>
      </c>
      <c r="B133" s="398" t="s">
        <v>276</v>
      </c>
      <c r="C133" s="401">
        <v>0</v>
      </c>
      <c r="D133" s="399">
        <v>0</v>
      </c>
      <c r="E133" s="399">
        <v>1.1910114559972644</v>
      </c>
      <c r="F133" s="399">
        <v>-5.4538640737315669</v>
      </c>
      <c r="G133" s="400">
        <v>-2.3094051030783564</v>
      </c>
      <c r="H133" s="401">
        <v>6.2615990643997366</v>
      </c>
      <c r="I133" s="399">
        <v>0</v>
      </c>
      <c r="J133" s="399">
        <v>0</v>
      </c>
      <c r="K133" s="400">
        <v>0</v>
      </c>
      <c r="L133" s="402">
        <f t="shared" si="3"/>
        <v>-0.31065865641292234</v>
      </c>
    </row>
    <row r="134" spans="1:12" ht="12.75" x14ac:dyDescent="0.2">
      <c r="A134" s="392">
        <f t="shared" si="2"/>
        <v>125</v>
      </c>
      <c r="B134" s="398" t="s">
        <v>277</v>
      </c>
      <c r="C134" s="401">
        <v>0</v>
      </c>
      <c r="D134" s="399">
        <v>0</v>
      </c>
      <c r="E134" s="399">
        <v>6.3184433603674055</v>
      </c>
      <c r="F134" s="399">
        <v>-26.770456152310096</v>
      </c>
      <c r="G134" s="400">
        <v>-12.350970784895271</v>
      </c>
      <c r="H134" s="401">
        <v>36.766807894788023</v>
      </c>
      <c r="I134" s="399">
        <v>0</v>
      </c>
      <c r="J134" s="399">
        <v>0</v>
      </c>
      <c r="K134" s="400">
        <v>0</v>
      </c>
      <c r="L134" s="402">
        <f t="shared" si="3"/>
        <v>3.9638243179500634</v>
      </c>
    </row>
    <row r="135" spans="1:12" ht="12.75" x14ac:dyDescent="0.2">
      <c r="A135" s="392">
        <f t="shared" si="2"/>
        <v>126</v>
      </c>
      <c r="B135" s="398" t="s">
        <v>278</v>
      </c>
      <c r="C135" s="401">
        <v>0</v>
      </c>
      <c r="D135" s="399">
        <v>0</v>
      </c>
      <c r="E135" s="399">
        <v>22.851027709864805</v>
      </c>
      <c r="F135" s="399">
        <v>-34.830633027540415</v>
      </c>
      <c r="G135" s="400">
        <v>24.95838602647127</v>
      </c>
      <c r="H135" s="401">
        <v>30.274498375648673</v>
      </c>
      <c r="I135" s="399">
        <v>0</v>
      </c>
      <c r="J135" s="399">
        <v>0</v>
      </c>
      <c r="K135" s="400">
        <v>0</v>
      </c>
      <c r="L135" s="402">
        <f t="shared" si="3"/>
        <v>43.25327908444433</v>
      </c>
    </row>
    <row r="136" spans="1:12" ht="12.75" x14ac:dyDescent="0.2">
      <c r="A136" s="392">
        <f t="shared" si="2"/>
        <v>127</v>
      </c>
      <c r="B136" s="398" t="s">
        <v>279</v>
      </c>
      <c r="C136" s="401">
        <v>0</v>
      </c>
      <c r="D136" s="399">
        <v>0</v>
      </c>
      <c r="E136" s="399">
        <v>6.8209121099499477</v>
      </c>
      <c r="F136" s="399">
        <v>-25.624353702074103</v>
      </c>
      <c r="G136" s="400">
        <v>-16.286009287904832</v>
      </c>
      <c r="H136" s="401">
        <v>19.887302982354413</v>
      </c>
      <c r="I136" s="399">
        <v>0</v>
      </c>
      <c r="J136" s="399">
        <v>0</v>
      </c>
      <c r="K136" s="400">
        <v>0</v>
      </c>
      <c r="L136" s="402">
        <f t="shared" si="3"/>
        <v>-15.202147897674578</v>
      </c>
    </row>
    <row r="137" spans="1:12" ht="12.75" x14ac:dyDescent="0.2">
      <c r="A137" s="392">
        <f t="shared" si="2"/>
        <v>128</v>
      </c>
      <c r="B137" s="398" t="s">
        <v>331</v>
      </c>
      <c r="C137" s="401">
        <v>0</v>
      </c>
      <c r="D137" s="399">
        <v>0</v>
      </c>
      <c r="E137" s="399">
        <v>-356.03413650511283</v>
      </c>
      <c r="F137" s="399">
        <v>-750.34540551868247</v>
      </c>
      <c r="G137" s="400">
        <v>157.11327388099966</v>
      </c>
      <c r="H137" s="401">
        <v>-819.52024157284393</v>
      </c>
      <c r="I137" s="399">
        <v>0</v>
      </c>
      <c r="J137" s="399">
        <v>0</v>
      </c>
      <c r="K137" s="400">
        <v>0</v>
      </c>
      <c r="L137" s="402">
        <f t="shared" si="3"/>
        <v>-1768.7865097156396</v>
      </c>
    </row>
    <row r="138" spans="1:12" ht="12.75" x14ac:dyDescent="0.2">
      <c r="A138" s="392">
        <f t="shared" si="2"/>
        <v>129</v>
      </c>
      <c r="B138" s="398" t="s">
        <v>280</v>
      </c>
      <c r="C138" s="401">
        <v>0</v>
      </c>
      <c r="D138" s="399">
        <v>0</v>
      </c>
      <c r="E138" s="399">
        <v>7.7914249045421382</v>
      </c>
      <c r="F138" s="399">
        <v>-31.279610485927289</v>
      </c>
      <c r="G138" s="400">
        <v>-14.028792260696306</v>
      </c>
      <c r="H138" s="401">
        <v>32.11437799751679</v>
      </c>
      <c r="I138" s="399">
        <v>0</v>
      </c>
      <c r="J138" s="399">
        <v>0</v>
      </c>
      <c r="K138" s="400">
        <v>0</v>
      </c>
      <c r="L138" s="402">
        <f t="shared" si="3"/>
        <v>-5.4025998445646692</v>
      </c>
    </row>
    <row r="139" spans="1:12" ht="12.75" x14ac:dyDescent="0.2">
      <c r="A139" s="392">
        <f t="shared" si="2"/>
        <v>130</v>
      </c>
      <c r="B139" s="398" t="s">
        <v>281</v>
      </c>
      <c r="C139" s="401">
        <v>148.47</v>
      </c>
      <c r="D139" s="399">
        <v>0</v>
      </c>
      <c r="E139" s="399">
        <v>860.57788055342019</v>
      </c>
      <c r="F139" s="399">
        <v>-4258.9016884664679</v>
      </c>
      <c r="G139" s="400">
        <v>-1962.9647793756126</v>
      </c>
      <c r="H139" s="401">
        <v>4191.8535031677147</v>
      </c>
      <c r="I139" s="399">
        <v>0</v>
      </c>
      <c r="J139" s="399">
        <v>0</v>
      </c>
      <c r="K139" s="400">
        <v>0</v>
      </c>
      <c r="L139" s="402">
        <f t="shared" si="3"/>
        <v>-1020.9650841209459</v>
      </c>
    </row>
    <row r="140" spans="1:12" ht="12.75" x14ac:dyDescent="0.2">
      <c r="A140" s="392">
        <f t="shared" ref="A140:A146" si="4">A139+1</f>
        <v>131</v>
      </c>
      <c r="B140" s="398" t="s">
        <v>282</v>
      </c>
      <c r="C140" s="401">
        <v>0</v>
      </c>
      <c r="D140" s="399">
        <v>0</v>
      </c>
      <c r="E140" s="399">
        <v>333.45349426643213</v>
      </c>
      <c r="F140" s="399">
        <v>-1447.0797868582044</v>
      </c>
      <c r="G140" s="400">
        <v>-693.67435993916718</v>
      </c>
      <c r="H140" s="401">
        <v>1677.3978245977205</v>
      </c>
      <c r="I140" s="399">
        <v>0</v>
      </c>
      <c r="J140" s="399">
        <v>0</v>
      </c>
      <c r="K140" s="400">
        <v>0</v>
      </c>
      <c r="L140" s="402">
        <f t="shared" si="3"/>
        <v>-129.90282793321876</v>
      </c>
    </row>
    <row r="141" spans="1:12" ht="12.75" x14ac:dyDescent="0.2">
      <c r="A141" s="392">
        <f t="shared" si="4"/>
        <v>132</v>
      </c>
      <c r="B141" s="398" t="s">
        <v>380</v>
      </c>
      <c r="C141" s="401">
        <v>0</v>
      </c>
      <c r="D141" s="399">
        <v>0</v>
      </c>
      <c r="E141" s="399">
        <v>0</v>
      </c>
      <c r="F141" s="399">
        <v>0</v>
      </c>
      <c r="G141" s="400">
        <v>0</v>
      </c>
      <c r="H141" s="401">
        <v>0</v>
      </c>
      <c r="I141" s="399">
        <v>0</v>
      </c>
      <c r="J141" s="399">
        <v>0</v>
      </c>
      <c r="K141" s="400">
        <v>0</v>
      </c>
      <c r="L141" s="402">
        <f t="shared" si="3"/>
        <v>0</v>
      </c>
    </row>
    <row r="142" spans="1:12" ht="12.75" x14ac:dyDescent="0.2">
      <c r="A142" s="392">
        <f t="shared" si="4"/>
        <v>133</v>
      </c>
      <c r="B142" s="398" t="s">
        <v>381</v>
      </c>
      <c r="C142" s="401">
        <v>-46238.186300000641</v>
      </c>
      <c r="D142" s="399">
        <v>0</v>
      </c>
      <c r="E142" s="399">
        <v>0</v>
      </c>
      <c r="F142" s="399">
        <v>0</v>
      </c>
      <c r="G142" s="400">
        <v>0</v>
      </c>
      <c r="H142" s="401">
        <v>0</v>
      </c>
      <c r="I142" s="399">
        <v>0</v>
      </c>
      <c r="J142" s="399">
        <v>0</v>
      </c>
      <c r="K142" s="400">
        <v>0</v>
      </c>
      <c r="L142" s="402">
        <f t="shared" si="3"/>
        <v>-46238.186300000641</v>
      </c>
    </row>
    <row r="143" spans="1:12" ht="12.75" x14ac:dyDescent="0.2">
      <c r="A143" s="392">
        <f t="shared" si="4"/>
        <v>134</v>
      </c>
      <c r="B143" s="398" t="s">
        <v>283</v>
      </c>
      <c r="C143" s="401">
        <v>30.65</v>
      </c>
      <c r="D143" s="399">
        <v>0</v>
      </c>
      <c r="E143" s="399">
        <v>64.08350124689764</v>
      </c>
      <c r="F143" s="399">
        <v>-233.23064479491342</v>
      </c>
      <c r="G143" s="400">
        <v>-62.955704781381897</v>
      </c>
      <c r="H143" s="401">
        <v>0.33784478224432901</v>
      </c>
      <c r="I143" s="399">
        <v>0</v>
      </c>
      <c r="J143" s="399">
        <v>0</v>
      </c>
      <c r="K143" s="400">
        <v>0</v>
      </c>
      <c r="L143" s="402">
        <f t="shared" si="3"/>
        <v>-201.11500354715335</v>
      </c>
    </row>
    <row r="144" spans="1:12" ht="12.75" x14ac:dyDescent="0.2">
      <c r="A144" s="392">
        <f t="shared" si="4"/>
        <v>135</v>
      </c>
      <c r="B144" s="398" t="s">
        <v>284</v>
      </c>
      <c r="C144" s="401">
        <v>0</v>
      </c>
      <c r="D144" s="399">
        <v>0</v>
      </c>
      <c r="E144" s="399">
        <v>46.842364054137384</v>
      </c>
      <c r="F144" s="399">
        <v>-269.03243448896029</v>
      </c>
      <c r="G144" s="400">
        <v>-119.32726208220757</v>
      </c>
      <c r="H144" s="401">
        <v>0</v>
      </c>
      <c r="I144" s="399">
        <v>0</v>
      </c>
      <c r="J144" s="399">
        <v>0</v>
      </c>
      <c r="K144" s="400">
        <v>0</v>
      </c>
      <c r="L144" s="402">
        <f t="shared" si="3"/>
        <v>-341.51733251703047</v>
      </c>
    </row>
    <row r="145" spans="1:12" ht="12.75" x14ac:dyDescent="0.2">
      <c r="A145" s="392">
        <f t="shared" si="4"/>
        <v>136</v>
      </c>
      <c r="B145" s="398" t="s">
        <v>285</v>
      </c>
      <c r="C145" s="401">
        <v>0</v>
      </c>
      <c r="D145" s="399">
        <v>0</v>
      </c>
      <c r="E145" s="399">
        <v>4.5366821474059549</v>
      </c>
      <c r="F145" s="399">
        <v>-13.862170013678327</v>
      </c>
      <c r="G145" s="400">
        <v>-7.9825567528849515</v>
      </c>
      <c r="H145" s="401">
        <v>13.261622202152738</v>
      </c>
      <c r="I145" s="399">
        <v>0</v>
      </c>
      <c r="J145" s="399">
        <v>0</v>
      </c>
      <c r="K145" s="400">
        <v>0</v>
      </c>
      <c r="L145" s="402">
        <f t="shared" si="3"/>
        <v>-4.0464224170045835</v>
      </c>
    </row>
    <row r="146" spans="1:12" ht="12.75" x14ac:dyDescent="0.2">
      <c r="A146" s="392">
        <f t="shared" si="4"/>
        <v>137</v>
      </c>
      <c r="B146" s="398" t="s">
        <v>286</v>
      </c>
      <c r="C146" s="401">
        <v>0</v>
      </c>
      <c r="D146" s="399">
        <v>0</v>
      </c>
      <c r="E146" s="399">
        <v>-0.89790267893635201</v>
      </c>
      <c r="F146" s="399">
        <v>-0.80397126196577495</v>
      </c>
      <c r="G146" s="400">
        <v>-0.18074329909707501</v>
      </c>
      <c r="H146" s="401">
        <v>72.080269882102769</v>
      </c>
      <c r="I146" s="399">
        <v>0</v>
      </c>
      <c r="J146" s="399">
        <v>0</v>
      </c>
      <c r="K146" s="400">
        <v>0</v>
      </c>
      <c r="L146" s="402">
        <f t="shared" si="3"/>
        <v>70.197652642103563</v>
      </c>
    </row>
    <row r="147" spans="1:12" ht="12.75" x14ac:dyDescent="0.2">
      <c r="A147" s="392">
        <f>A146+1</f>
        <v>138</v>
      </c>
      <c r="B147" s="398" t="s">
        <v>287</v>
      </c>
      <c r="C147" s="401">
        <v>17801.071</v>
      </c>
      <c r="D147" s="399">
        <v>0</v>
      </c>
      <c r="E147" s="399">
        <v>-274.37481094172847</v>
      </c>
      <c r="F147" s="399">
        <v>-623.03131413510744</v>
      </c>
      <c r="G147" s="400">
        <v>82.929074864243276</v>
      </c>
      <c r="H147" s="401">
        <v>-651.11913321576856</v>
      </c>
      <c r="I147" s="399">
        <v>0</v>
      </c>
      <c r="J147" s="399">
        <v>0</v>
      </c>
      <c r="K147" s="400">
        <v>0</v>
      </c>
      <c r="L147" s="402">
        <f t="shared" si="3"/>
        <v>16335.474816571637</v>
      </c>
    </row>
    <row r="148" spans="1:12" ht="12.75" x14ac:dyDescent="0.2">
      <c r="A148" s="392">
        <f t="shared" ref="A148:A155" si="5">A147+1</f>
        <v>139</v>
      </c>
      <c r="B148" s="398" t="s">
        <v>288</v>
      </c>
      <c r="C148" s="401">
        <v>0</v>
      </c>
      <c r="D148" s="399">
        <v>0</v>
      </c>
      <c r="E148" s="399">
        <v>26.611185093987356</v>
      </c>
      <c r="F148" s="399">
        <v>-141.29725754924516</v>
      </c>
      <c r="G148" s="400">
        <v>-56.616866780075149</v>
      </c>
      <c r="H148" s="401">
        <v>228.1705379293727</v>
      </c>
      <c r="I148" s="399">
        <v>0</v>
      </c>
      <c r="J148" s="399">
        <v>0</v>
      </c>
      <c r="K148" s="400">
        <v>0</v>
      </c>
      <c r="L148" s="402">
        <f t="shared" si="3"/>
        <v>56.867598694039742</v>
      </c>
    </row>
    <row r="149" spans="1:12" ht="12.75" x14ac:dyDescent="0.2">
      <c r="A149" s="392">
        <f t="shared" si="5"/>
        <v>140</v>
      </c>
      <c r="B149" s="398" t="s">
        <v>18</v>
      </c>
      <c r="C149" s="401">
        <v>-38617.075000000041</v>
      </c>
      <c r="D149" s="399">
        <v>2163.25</v>
      </c>
      <c r="E149" s="399">
        <v>26.955574444006064</v>
      </c>
      <c r="F149" s="399">
        <v>-56.384550788562272</v>
      </c>
      <c r="G149" s="400">
        <v>-45.031612769457716</v>
      </c>
      <c r="H149" s="401">
        <v>28.546558330774126</v>
      </c>
      <c r="I149" s="399">
        <v>0</v>
      </c>
      <c r="J149" s="399">
        <v>0</v>
      </c>
      <c r="K149" s="400">
        <v>0</v>
      </c>
      <c r="L149" s="402">
        <f t="shared" si="3"/>
        <v>-36499.739030783283</v>
      </c>
    </row>
    <row r="150" spans="1:12" ht="12.75" x14ac:dyDescent="0.2">
      <c r="A150" s="403">
        <f t="shared" si="5"/>
        <v>141</v>
      </c>
      <c r="B150" s="398" t="s">
        <v>289</v>
      </c>
      <c r="C150" s="401">
        <v>0</v>
      </c>
      <c r="D150" s="399">
        <v>0</v>
      </c>
      <c r="E150" s="399">
        <v>135.49543865999408</v>
      </c>
      <c r="F150" s="399">
        <v>-382.06551086702808</v>
      </c>
      <c r="G150" s="400">
        <v>-269.08626444611178</v>
      </c>
      <c r="H150" s="401">
        <v>148.61888917755587</v>
      </c>
      <c r="I150" s="399">
        <v>0</v>
      </c>
      <c r="J150" s="399">
        <v>0</v>
      </c>
      <c r="K150" s="400">
        <v>0</v>
      </c>
      <c r="L150" s="402">
        <f t="shared" si="3"/>
        <v>-367.03744747558994</v>
      </c>
    </row>
    <row r="151" spans="1:12" ht="12.75" x14ac:dyDescent="0.2">
      <c r="A151" s="403">
        <f t="shared" si="5"/>
        <v>142</v>
      </c>
      <c r="B151" s="398" t="s">
        <v>290</v>
      </c>
      <c r="C151" s="401">
        <v>0</v>
      </c>
      <c r="D151" s="399">
        <v>0</v>
      </c>
      <c r="E151" s="399">
        <v>14.317465347821724</v>
      </c>
      <c r="F151" s="399">
        <v>-30.556901365898774</v>
      </c>
      <c r="G151" s="400">
        <v>-6.7709361080699271</v>
      </c>
      <c r="H151" s="401">
        <v>60.553814647524959</v>
      </c>
      <c r="I151" s="399">
        <v>0</v>
      </c>
      <c r="J151" s="399">
        <v>0</v>
      </c>
      <c r="K151" s="400">
        <v>0</v>
      </c>
      <c r="L151" s="402">
        <f t="shared" si="3"/>
        <v>37.543442521377983</v>
      </c>
    </row>
    <row r="152" spans="1:12" ht="12.75" x14ac:dyDescent="0.2">
      <c r="A152" s="403">
        <f t="shared" si="5"/>
        <v>143</v>
      </c>
      <c r="B152" s="398" t="s">
        <v>291</v>
      </c>
      <c r="C152" s="401">
        <v>0</v>
      </c>
      <c r="D152" s="399">
        <v>0</v>
      </c>
      <c r="E152" s="399">
        <v>74.234476768418602</v>
      </c>
      <c r="F152" s="399">
        <v>-208.26098152134969</v>
      </c>
      <c r="G152" s="400">
        <v>-152.96696862355819</v>
      </c>
      <c r="H152" s="401">
        <v>105.52398389447764</v>
      </c>
      <c r="I152" s="399">
        <v>0</v>
      </c>
      <c r="J152" s="399">
        <v>0</v>
      </c>
      <c r="K152" s="400">
        <v>0</v>
      </c>
      <c r="L152" s="402">
        <f t="shared" si="3"/>
        <v>-181.46948948201168</v>
      </c>
    </row>
    <row r="153" spans="1:12" ht="12.75" x14ac:dyDescent="0.2">
      <c r="A153" s="403">
        <f t="shared" si="5"/>
        <v>144</v>
      </c>
      <c r="B153" s="398" t="s">
        <v>292</v>
      </c>
      <c r="C153" s="401">
        <v>0</v>
      </c>
      <c r="D153" s="399">
        <v>0</v>
      </c>
      <c r="E153" s="399">
        <v>11.254286376975484</v>
      </c>
      <c r="F153" s="399">
        <v>-25.189124674796599</v>
      </c>
      <c r="G153" s="400">
        <v>-15.486010287673359</v>
      </c>
      <c r="H153" s="401">
        <v>24.723600075406175</v>
      </c>
      <c r="I153" s="399">
        <v>0</v>
      </c>
      <c r="J153" s="399">
        <v>0</v>
      </c>
      <c r="K153" s="400">
        <v>0</v>
      </c>
      <c r="L153" s="402">
        <f t="shared" si="3"/>
        <v>-4.6972485100883006</v>
      </c>
    </row>
    <row r="154" spans="1:12" ht="12.75" x14ac:dyDescent="0.2">
      <c r="A154" s="403">
        <f t="shared" si="5"/>
        <v>145</v>
      </c>
      <c r="B154" s="398" t="s">
        <v>293</v>
      </c>
      <c r="C154" s="401">
        <v>0</v>
      </c>
      <c r="D154" s="399">
        <v>0</v>
      </c>
      <c r="E154" s="399">
        <v>10.250793664702492</v>
      </c>
      <c r="F154" s="399">
        <v>-15.435744794233937</v>
      </c>
      <c r="G154" s="400">
        <v>-26.469781710625888</v>
      </c>
      <c r="H154" s="401">
        <v>30.382118442997591</v>
      </c>
      <c r="I154" s="399">
        <v>0</v>
      </c>
      <c r="J154" s="399">
        <v>0</v>
      </c>
      <c r="K154" s="400">
        <v>0</v>
      </c>
      <c r="L154" s="402">
        <f t="shared" si="3"/>
        <v>-1.2726143971597423</v>
      </c>
    </row>
    <row r="155" spans="1:12" ht="13.5" thickBot="1" x14ac:dyDescent="0.25">
      <c r="A155" s="404">
        <f t="shared" si="5"/>
        <v>146</v>
      </c>
      <c r="B155" s="405" t="s">
        <v>294</v>
      </c>
      <c r="C155" s="406">
        <v>0</v>
      </c>
      <c r="D155" s="407">
        <v>0</v>
      </c>
      <c r="E155" s="407">
        <v>19.566957286709837</v>
      </c>
      <c r="F155" s="407">
        <v>-81.021234778680139</v>
      </c>
      <c r="G155" s="408">
        <v>-39.735613125118249</v>
      </c>
      <c r="H155" s="406">
        <v>102.81073109083472</v>
      </c>
      <c r="I155" s="407">
        <v>0</v>
      </c>
      <c r="J155" s="407">
        <v>0</v>
      </c>
      <c r="K155" s="408">
        <v>0</v>
      </c>
      <c r="L155" s="409">
        <f t="shared" si="3"/>
        <v>1.6208404737461706</v>
      </c>
    </row>
    <row r="156" spans="1:12" ht="13.5" thickBot="1" x14ac:dyDescent="0.25">
      <c r="A156" s="410"/>
      <c r="B156" s="411"/>
      <c r="C156" s="412"/>
      <c r="D156" s="412"/>
      <c r="E156" s="412"/>
      <c r="F156" s="412"/>
      <c r="G156" s="412"/>
      <c r="H156" s="413"/>
      <c r="I156" s="413"/>
      <c r="J156" s="413"/>
      <c r="K156" s="413"/>
      <c r="L156" s="413"/>
    </row>
    <row r="157" spans="1:12" ht="13.5" thickBot="1" x14ac:dyDescent="0.25">
      <c r="A157" s="413"/>
      <c r="B157" s="414" t="s">
        <v>13</v>
      </c>
      <c r="C157" s="415">
        <f t="shared" ref="C157:L157" si="6">SUM(C10:C155)</f>
        <v>190071.80925779676</v>
      </c>
      <c r="D157" s="415">
        <f t="shared" si="6"/>
        <v>1311.33</v>
      </c>
      <c r="E157" s="415">
        <f t="shared" si="6"/>
        <v>-46649.699659538172</v>
      </c>
      <c r="F157" s="416">
        <f t="shared" si="6"/>
        <v>-144733.43959825838</v>
      </c>
      <c r="G157" s="417">
        <f t="shared" si="6"/>
        <v>9.3436369752453174E-12</v>
      </c>
      <c r="H157" s="415">
        <f t="shared" si="6"/>
        <v>9.4246388471219689E-11</v>
      </c>
      <c r="I157" s="416">
        <f t="shared" si="6"/>
        <v>0</v>
      </c>
      <c r="J157" s="416">
        <f t="shared" si="6"/>
        <v>0</v>
      </c>
      <c r="K157" s="417">
        <f t="shared" si="6"/>
        <v>0</v>
      </c>
      <c r="L157" s="373">
        <f t="shared" si="6"/>
        <v>4.844338263865211E-10</v>
      </c>
    </row>
    <row r="159" spans="1:12" ht="12.75" x14ac:dyDescent="0.2">
      <c r="A159" s="418" t="s">
        <v>382</v>
      </c>
    </row>
    <row r="160" spans="1:12" ht="12.75" x14ac:dyDescent="0.2">
      <c r="A160" s="419"/>
      <c r="C160" s="420"/>
      <c r="D160" s="420"/>
      <c r="E160" s="420"/>
      <c r="F160" s="420"/>
      <c r="G160" s="420"/>
      <c r="H160" s="420"/>
      <c r="I160" s="420"/>
      <c r="J160" s="420"/>
      <c r="K160" s="420"/>
      <c r="L160" s="420"/>
    </row>
    <row r="162" spans="3:12" x14ac:dyDescent="0.2">
      <c r="C162" s="420"/>
      <c r="D162" s="420"/>
      <c r="E162" s="420"/>
      <c r="F162" s="420"/>
      <c r="G162" s="420"/>
      <c r="H162" s="420"/>
      <c r="I162" s="420"/>
      <c r="J162" s="420"/>
      <c r="K162" s="420"/>
      <c r="L162" s="420"/>
    </row>
    <row r="164" spans="3:12" x14ac:dyDescent="0.2">
      <c r="C164" s="420"/>
      <c r="D164" s="420"/>
      <c r="E164" s="420"/>
      <c r="F164" s="420"/>
      <c r="G164" s="420"/>
      <c r="H164" s="420"/>
    </row>
  </sheetData>
  <mergeCells count="8">
    <mergeCell ref="A1:L1"/>
    <mergeCell ref="A2:L2"/>
    <mergeCell ref="A3:L3"/>
    <mergeCell ref="A4:L4"/>
    <mergeCell ref="A6:B8"/>
    <mergeCell ref="C6:G6"/>
    <mergeCell ref="H6:K6"/>
    <mergeCell ref="L6:L8"/>
  </mergeCells>
  <printOptions horizontalCentered="1"/>
  <pageMargins left="0.39370078740157483" right="0.39370078740157483" top="0.39370078740157483" bottom="0.39370078740157483" header="0" footer="0"/>
  <pageSetup paperSize="9" scale="25" orientation="landscape" r:id="rId1"/>
  <headerFooter alignWithMargins="0">
    <oddFooter>&amp;L&amp;F&amp;R&amp;D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3013A-9983-4D07-9490-30AA8AAADDAF}">
  <sheetPr>
    <tabColor indexed="47"/>
    <pageSetUpPr fitToPage="1"/>
  </sheetPr>
  <dimension ref="A1:K86"/>
  <sheetViews>
    <sheetView zoomScale="75" zoomScaleNormal="75" workbookViewId="0">
      <selection sqref="A1:I1"/>
    </sheetView>
  </sheetViews>
  <sheetFormatPr baseColWidth="10" defaultRowHeight="12.75" x14ac:dyDescent="0.2"/>
  <cols>
    <col min="1" max="1" width="4" style="99" customWidth="1"/>
    <col min="2" max="2" width="106.7109375" style="99" customWidth="1"/>
    <col min="3" max="11" width="20.7109375" style="99" customWidth="1"/>
    <col min="12" max="256" width="11.42578125" style="99"/>
    <col min="257" max="257" width="4" style="99" customWidth="1"/>
    <col min="258" max="258" width="106.7109375" style="99" customWidth="1"/>
    <col min="259" max="267" width="20.7109375" style="99" customWidth="1"/>
    <col min="268" max="512" width="11.42578125" style="99"/>
    <col min="513" max="513" width="4" style="99" customWidth="1"/>
    <col min="514" max="514" width="106.7109375" style="99" customWidth="1"/>
    <col min="515" max="523" width="20.7109375" style="99" customWidth="1"/>
    <col min="524" max="768" width="11.42578125" style="99"/>
    <col min="769" max="769" width="4" style="99" customWidth="1"/>
    <col min="770" max="770" width="106.7109375" style="99" customWidth="1"/>
    <col min="771" max="779" width="20.7109375" style="99" customWidth="1"/>
    <col min="780" max="1024" width="11.42578125" style="99"/>
    <col min="1025" max="1025" width="4" style="99" customWidth="1"/>
    <col min="1026" max="1026" width="106.7109375" style="99" customWidth="1"/>
    <col min="1027" max="1035" width="20.7109375" style="99" customWidth="1"/>
    <col min="1036" max="1280" width="11.42578125" style="99"/>
    <col min="1281" max="1281" width="4" style="99" customWidth="1"/>
    <col min="1282" max="1282" width="106.7109375" style="99" customWidth="1"/>
    <col min="1283" max="1291" width="20.7109375" style="99" customWidth="1"/>
    <col min="1292" max="1536" width="11.42578125" style="99"/>
    <col min="1537" max="1537" width="4" style="99" customWidth="1"/>
    <col min="1538" max="1538" width="106.7109375" style="99" customWidth="1"/>
    <col min="1539" max="1547" width="20.7109375" style="99" customWidth="1"/>
    <col min="1548" max="1792" width="11.42578125" style="99"/>
    <col min="1793" max="1793" width="4" style="99" customWidth="1"/>
    <col min="1794" max="1794" width="106.7109375" style="99" customWidth="1"/>
    <col min="1795" max="1803" width="20.7109375" style="99" customWidth="1"/>
    <col min="1804" max="2048" width="11.42578125" style="99"/>
    <col min="2049" max="2049" width="4" style="99" customWidth="1"/>
    <col min="2050" max="2050" width="106.7109375" style="99" customWidth="1"/>
    <col min="2051" max="2059" width="20.7109375" style="99" customWidth="1"/>
    <col min="2060" max="2304" width="11.42578125" style="99"/>
    <col min="2305" max="2305" width="4" style="99" customWidth="1"/>
    <col min="2306" max="2306" width="106.7109375" style="99" customWidth="1"/>
    <col min="2307" max="2315" width="20.7109375" style="99" customWidth="1"/>
    <col min="2316" max="2560" width="11.42578125" style="99"/>
    <col min="2561" max="2561" width="4" style="99" customWidth="1"/>
    <col min="2562" max="2562" width="106.7109375" style="99" customWidth="1"/>
    <col min="2563" max="2571" width="20.7109375" style="99" customWidth="1"/>
    <col min="2572" max="2816" width="11.42578125" style="99"/>
    <col min="2817" max="2817" width="4" style="99" customWidth="1"/>
    <col min="2818" max="2818" width="106.7109375" style="99" customWidth="1"/>
    <col min="2819" max="2827" width="20.7109375" style="99" customWidth="1"/>
    <col min="2828" max="3072" width="11.42578125" style="99"/>
    <col min="3073" max="3073" width="4" style="99" customWidth="1"/>
    <col min="3074" max="3074" width="106.7109375" style="99" customWidth="1"/>
    <col min="3075" max="3083" width="20.7109375" style="99" customWidth="1"/>
    <col min="3084" max="3328" width="11.42578125" style="99"/>
    <col min="3329" max="3329" width="4" style="99" customWidth="1"/>
    <col min="3330" max="3330" width="106.7109375" style="99" customWidth="1"/>
    <col min="3331" max="3339" width="20.7109375" style="99" customWidth="1"/>
    <col min="3340" max="3584" width="11.42578125" style="99"/>
    <col min="3585" max="3585" width="4" style="99" customWidth="1"/>
    <col min="3586" max="3586" width="106.7109375" style="99" customWidth="1"/>
    <col min="3587" max="3595" width="20.7109375" style="99" customWidth="1"/>
    <col min="3596" max="3840" width="11.42578125" style="99"/>
    <col min="3841" max="3841" width="4" style="99" customWidth="1"/>
    <col min="3842" max="3842" width="106.7109375" style="99" customWidth="1"/>
    <col min="3843" max="3851" width="20.7109375" style="99" customWidth="1"/>
    <col min="3852" max="4096" width="11.42578125" style="99"/>
    <col min="4097" max="4097" width="4" style="99" customWidth="1"/>
    <col min="4098" max="4098" width="106.7109375" style="99" customWidth="1"/>
    <col min="4099" max="4107" width="20.7109375" style="99" customWidth="1"/>
    <col min="4108" max="4352" width="11.42578125" style="99"/>
    <col min="4353" max="4353" width="4" style="99" customWidth="1"/>
    <col min="4354" max="4354" width="106.7109375" style="99" customWidth="1"/>
    <col min="4355" max="4363" width="20.7109375" style="99" customWidth="1"/>
    <col min="4364" max="4608" width="11.42578125" style="99"/>
    <col min="4609" max="4609" width="4" style="99" customWidth="1"/>
    <col min="4610" max="4610" width="106.7109375" style="99" customWidth="1"/>
    <col min="4611" max="4619" width="20.7109375" style="99" customWidth="1"/>
    <col min="4620" max="4864" width="11.42578125" style="99"/>
    <col min="4865" max="4865" width="4" style="99" customWidth="1"/>
    <col min="4866" max="4866" width="106.7109375" style="99" customWidth="1"/>
    <col min="4867" max="4875" width="20.7109375" style="99" customWidth="1"/>
    <col min="4876" max="5120" width="11.42578125" style="99"/>
    <col min="5121" max="5121" width="4" style="99" customWidth="1"/>
    <col min="5122" max="5122" width="106.7109375" style="99" customWidth="1"/>
    <col min="5123" max="5131" width="20.7109375" style="99" customWidth="1"/>
    <col min="5132" max="5376" width="11.42578125" style="99"/>
    <col min="5377" max="5377" width="4" style="99" customWidth="1"/>
    <col min="5378" max="5378" width="106.7109375" style="99" customWidth="1"/>
    <col min="5379" max="5387" width="20.7109375" style="99" customWidth="1"/>
    <col min="5388" max="5632" width="11.42578125" style="99"/>
    <col min="5633" max="5633" width="4" style="99" customWidth="1"/>
    <col min="5634" max="5634" width="106.7109375" style="99" customWidth="1"/>
    <col min="5635" max="5643" width="20.7109375" style="99" customWidth="1"/>
    <col min="5644" max="5888" width="11.42578125" style="99"/>
    <col min="5889" max="5889" width="4" style="99" customWidth="1"/>
    <col min="5890" max="5890" width="106.7109375" style="99" customWidth="1"/>
    <col min="5891" max="5899" width="20.7109375" style="99" customWidth="1"/>
    <col min="5900" max="6144" width="11.42578125" style="99"/>
    <col min="6145" max="6145" width="4" style="99" customWidth="1"/>
    <col min="6146" max="6146" width="106.7109375" style="99" customWidth="1"/>
    <col min="6147" max="6155" width="20.7109375" style="99" customWidth="1"/>
    <col min="6156" max="6400" width="11.42578125" style="99"/>
    <col min="6401" max="6401" width="4" style="99" customWidth="1"/>
    <col min="6402" max="6402" width="106.7109375" style="99" customWidth="1"/>
    <col min="6403" max="6411" width="20.7109375" style="99" customWidth="1"/>
    <col min="6412" max="6656" width="11.42578125" style="99"/>
    <col min="6657" max="6657" width="4" style="99" customWidth="1"/>
    <col min="6658" max="6658" width="106.7109375" style="99" customWidth="1"/>
    <col min="6659" max="6667" width="20.7109375" style="99" customWidth="1"/>
    <col min="6668" max="6912" width="11.42578125" style="99"/>
    <col min="6913" max="6913" width="4" style="99" customWidth="1"/>
    <col min="6914" max="6914" width="106.7109375" style="99" customWidth="1"/>
    <col min="6915" max="6923" width="20.7109375" style="99" customWidth="1"/>
    <col min="6924" max="7168" width="11.42578125" style="99"/>
    <col min="7169" max="7169" width="4" style="99" customWidth="1"/>
    <col min="7170" max="7170" width="106.7109375" style="99" customWidth="1"/>
    <col min="7171" max="7179" width="20.7109375" style="99" customWidth="1"/>
    <col min="7180" max="7424" width="11.42578125" style="99"/>
    <col min="7425" max="7425" width="4" style="99" customWidth="1"/>
    <col min="7426" max="7426" width="106.7109375" style="99" customWidth="1"/>
    <col min="7427" max="7435" width="20.7109375" style="99" customWidth="1"/>
    <col min="7436" max="7680" width="11.42578125" style="99"/>
    <col min="7681" max="7681" width="4" style="99" customWidth="1"/>
    <col min="7682" max="7682" width="106.7109375" style="99" customWidth="1"/>
    <col min="7683" max="7691" width="20.7109375" style="99" customWidth="1"/>
    <col min="7692" max="7936" width="11.42578125" style="99"/>
    <col min="7937" max="7937" width="4" style="99" customWidth="1"/>
    <col min="7938" max="7938" width="106.7109375" style="99" customWidth="1"/>
    <col min="7939" max="7947" width="20.7109375" style="99" customWidth="1"/>
    <col min="7948" max="8192" width="11.42578125" style="99"/>
    <col min="8193" max="8193" width="4" style="99" customWidth="1"/>
    <col min="8194" max="8194" width="106.7109375" style="99" customWidth="1"/>
    <col min="8195" max="8203" width="20.7109375" style="99" customWidth="1"/>
    <col min="8204" max="8448" width="11.42578125" style="99"/>
    <col min="8449" max="8449" width="4" style="99" customWidth="1"/>
    <col min="8450" max="8450" width="106.7109375" style="99" customWidth="1"/>
    <col min="8451" max="8459" width="20.7109375" style="99" customWidth="1"/>
    <col min="8460" max="8704" width="11.42578125" style="99"/>
    <col min="8705" max="8705" width="4" style="99" customWidth="1"/>
    <col min="8706" max="8706" width="106.7109375" style="99" customWidth="1"/>
    <col min="8707" max="8715" width="20.7109375" style="99" customWidth="1"/>
    <col min="8716" max="8960" width="11.42578125" style="99"/>
    <col min="8961" max="8961" width="4" style="99" customWidth="1"/>
    <col min="8962" max="8962" width="106.7109375" style="99" customWidth="1"/>
    <col min="8963" max="8971" width="20.7109375" style="99" customWidth="1"/>
    <col min="8972" max="9216" width="11.42578125" style="99"/>
    <col min="9217" max="9217" width="4" style="99" customWidth="1"/>
    <col min="9218" max="9218" width="106.7109375" style="99" customWidth="1"/>
    <col min="9219" max="9227" width="20.7109375" style="99" customWidth="1"/>
    <col min="9228" max="9472" width="11.42578125" style="99"/>
    <col min="9473" max="9473" width="4" style="99" customWidth="1"/>
    <col min="9474" max="9474" width="106.7109375" style="99" customWidth="1"/>
    <col min="9475" max="9483" width="20.7109375" style="99" customWidth="1"/>
    <col min="9484" max="9728" width="11.42578125" style="99"/>
    <col min="9729" max="9729" width="4" style="99" customWidth="1"/>
    <col min="9730" max="9730" width="106.7109375" style="99" customWidth="1"/>
    <col min="9731" max="9739" width="20.7109375" style="99" customWidth="1"/>
    <col min="9740" max="9984" width="11.42578125" style="99"/>
    <col min="9985" max="9985" width="4" style="99" customWidth="1"/>
    <col min="9986" max="9986" width="106.7109375" style="99" customWidth="1"/>
    <col min="9987" max="9995" width="20.7109375" style="99" customWidth="1"/>
    <col min="9996" max="10240" width="11.42578125" style="99"/>
    <col min="10241" max="10241" width="4" style="99" customWidth="1"/>
    <col min="10242" max="10242" width="106.7109375" style="99" customWidth="1"/>
    <col min="10243" max="10251" width="20.7109375" style="99" customWidth="1"/>
    <col min="10252" max="10496" width="11.42578125" style="99"/>
    <col min="10497" max="10497" width="4" style="99" customWidth="1"/>
    <col min="10498" max="10498" width="106.7109375" style="99" customWidth="1"/>
    <col min="10499" max="10507" width="20.7109375" style="99" customWidth="1"/>
    <col min="10508" max="10752" width="11.42578125" style="99"/>
    <col min="10753" max="10753" width="4" style="99" customWidth="1"/>
    <col min="10754" max="10754" width="106.7109375" style="99" customWidth="1"/>
    <col min="10755" max="10763" width="20.7109375" style="99" customWidth="1"/>
    <col min="10764" max="11008" width="11.42578125" style="99"/>
    <col min="11009" max="11009" width="4" style="99" customWidth="1"/>
    <col min="11010" max="11010" width="106.7109375" style="99" customWidth="1"/>
    <col min="11011" max="11019" width="20.7109375" style="99" customWidth="1"/>
    <col min="11020" max="11264" width="11.42578125" style="99"/>
    <col min="11265" max="11265" width="4" style="99" customWidth="1"/>
    <col min="11266" max="11266" width="106.7109375" style="99" customWidth="1"/>
    <col min="11267" max="11275" width="20.7109375" style="99" customWidth="1"/>
    <col min="11276" max="11520" width="11.42578125" style="99"/>
    <col min="11521" max="11521" width="4" style="99" customWidth="1"/>
    <col min="11522" max="11522" width="106.7109375" style="99" customWidth="1"/>
    <col min="11523" max="11531" width="20.7109375" style="99" customWidth="1"/>
    <col min="11532" max="11776" width="11.42578125" style="99"/>
    <col min="11777" max="11777" width="4" style="99" customWidth="1"/>
    <col min="11778" max="11778" width="106.7109375" style="99" customWidth="1"/>
    <col min="11779" max="11787" width="20.7109375" style="99" customWidth="1"/>
    <col min="11788" max="12032" width="11.42578125" style="99"/>
    <col min="12033" max="12033" width="4" style="99" customWidth="1"/>
    <col min="12034" max="12034" width="106.7109375" style="99" customWidth="1"/>
    <col min="12035" max="12043" width="20.7109375" style="99" customWidth="1"/>
    <col min="12044" max="12288" width="11.42578125" style="99"/>
    <col min="12289" max="12289" width="4" style="99" customWidth="1"/>
    <col min="12290" max="12290" width="106.7109375" style="99" customWidth="1"/>
    <col min="12291" max="12299" width="20.7109375" style="99" customWidth="1"/>
    <col min="12300" max="12544" width="11.42578125" style="99"/>
    <col min="12545" max="12545" width="4" style="99" customWidth="1"/>
    <col min="12546" max="12546" width="106.7109375" style="99" customWidth="1"/>
    <col min="12547" max="12555" width="20.7109375" style="99" customWidth="1"/>
    <col min="12556" max="12800" width="11.42578125" style="99"/>
    <col min="12801" max="12801" width="4" style="99" customWidth="1"/>
    <col min="12802" max="12802" width="106.7109375" style="99" customWidth="1"/>
    <col min="12803" max="12811" width="20.7109375" style="99" customWidth="1"/>
    <col min="12812" max="13056" width="11.42578125" style="99"/>
    <col min="13057" max="13057" width="4" style="99" customWidth="1"/>
    <col min="13058" max="13058" width="106.7109375" style="99" customWidth="1"/>
    <col min="13059" max="13067" width="20.7109375" style="99" customWidth="1"/>
    <col min="13068" max="13312" width="11.42578125" style="99"/>
    <col min="13313" max="13313" width="4" style="99" customWidth="1"/>
    <col min="13314" max="13314" width="106.7109375" style="99" customWidth="1"/>
    <col min="13315" max="13323" width="20.7109375" style="99" customWidth="1"/>
    <col min="13324" max="13568" width="11.42578125" style="99"/>
    <col min="13569" max="13569" width="4" style="99" customWidth="1"/>
    <col min="13570" max="13570" width="106.7109375" style="99" customWidth="1"/>
    <col min="13571" max="13579" width="20.7109375" style="99" customWidth="1"/>
    <col min="13580" max="13824" width="11.42578125" style="99"/>
    <col min="13825" max="13825" width="4" style="99" customWidth="1"/>
    <col min="13826" max="13826" width="106.7109375" style="99" customWidth="1"/>
    <col min="13827" max="13835" width="20.7109375" style="99" customWidth="1"/>
    <col min="13836" max="14080" width="11.42578125" style="99"/>
    <col min="14081" max="14081" width="4" style="99" customWidth="1"/>
    <col min="14082" max="14082" width="106.7109375" style="99" customWidth="1"/>
    <col min="14083" max="14091" width="20.7109375" style="99" customWidth="1"/>
    <col min="14092" max="14336" width="11.42578125" style="99"/>
    <col min="14337" max="14337" width="4" style="99" customWidth="1"/>
    <col min="14338" max="14338" width="106.7109375" style="99" customWidth="1"/>
    <col min="14339" max="14347" width="20.7109375" style="99" customWidth="1"/>
    <col min="14348" max="14592" width="11.42578125" style="99"/>
    <col min="14593" max="14593" width="4" style="99" customWidth="1"/>
    <col min="14594" max="14594" width="106.7109375" style="99" customWidth="1"/>
    <col min="14595" max="14603" width="20.7109375" style="99" customWidth="1"/>
    <col min="14604" max="14848" width="11.42578125" style="99"/>
    <col min="14849" max="14849" width="4" style="99" customWidth="1"/>
    <col min="14850" max="14850" width="106.7109375" style="99" customWidth="1"/>
    <col min="14851" max="14859" width="20.7109375" style="99" customWidth="1"/>
    <col min="14860" max="15104" width="11.42578125" style="99"/>
    <col min="15105" max="15105" width="4" style="99" customWidth="1"/>
    <col min="15106" max="15106" width="106.7109375" style="99" customWidth="1"/>
    <col min="15107" max="15115" width="20.7109375" style="99" customWidth="1"/>
    <col min="15116" max="15360" width="11.42578125" style="99"/>
    <col min="15361" max="15361" width="4" style="99" customWidth="1"/>
    <col min="15362" max="15362" width="106.7109375" style="99" customWidth="1"/>
    <col min="15363" max="15371" width="20.7109375" style="99" customWidth="1"/>
    <col min="15372" max="15616" width="11.42578125" style="99"/>
    <col min="15617" max="15617" width="4" style="99" customWidth="1"/>
    <col min="15618" max="15618" width="106.7109375" style="99" customWidth="1"/>
    <col min="15619" max="15627" width="20.7109375" style="99" customWidth="1"/>
    <col min="15628" max="15872" width="11.42578125" style="99"/>
    <col min="15873" max="15873" width="4" style="99" customWidth="1"/>
    <col min="15874" max="15874" width="106.7109375" style="99" customWidth="1"/>
    <col min="15875" max="15883" width="20.7109375" style="99" customWidth="1"/>
    <col min="15884" max="16128" width="11.42578125" style="99"/>
    <col min="16129" max="16129" width="4" style="99" customWidth="1"/>
    <col min="16130" max="16130" width="106.7109375" style="99" customWidth="1"/>
    <col min="16131" max="16139" width="20.7109375" style="99" customWidth="1"/>
    <col min="16140" max="16384" width="11.42578125" style="99"/>
  </cols>
  <sheetData>
    <row r="1" spans="1:11" ht="18" customHeight="1" x14ac:dyDescent="0.25">
      <c r="A1" s="538" t="s">
        <v>172</v>
      </c>
      <c r="B1" s="539"/>
      <c r="C1" s="539"/>
      <c r="D1" s="539"/>
      <c r="E1" s="539"/>
      <c r="F1" s="539"/>
      <c r="G1" s="539"/>
      <c r="H1" s="539"/>
      <c r="I1" s="539"/>
      <c r="J1" s="539"/>
      <c r="K1" s="540"/>
    </row>
    <row r="2" spans="1:11" ht="18" customHeight="1" x14ac:dyDescent="0.25">
      <c r="A2" s="541" t="s">
        <v>173</v>
      </c>
      <c r="B2" s="542"/>
      <c r="C2" s="542"/>
      <c r="D2" s="542"/>
      <c r="E2" s="542"/>
      <c r="F2" s="542"/>
      <c r="G2" s="542"/>
      <c r="H2" s="542"/>
      <c r="I2" s="542"/>
      <c r="J2" s="542"/>
      <c r="K2" s="543"/>
    </row>
    <row r="3" spans="1:11" ht="18" customHeight="1" x14ac:dyDescent="0.25">
      <c r="A3" s="541" t="s">
        <v>175</v>
      </c>
      <c r="B3" s="542"/>
      <c r="C3" s="542"/>
      <c r="D3" s="542"/>
      <c r="E3" s="542"/>
      <c r="F3" s="542"/>
      <c r="G3" s="542"/>
      <c r="H3" s="542"/>
      <c r="I3" s="542"/>
      <c r="J3" s="542"/>
      <c r="K3" s="543"/>
    </row>
    <row r="4" spans="1:11" ht="18" customHeight="1" thickBot="1" x14ac:dyDescent="0.3">
      <c r="A4" s="544" t="s">
        <v>176</v>
      </c>
      <c r="B4" s="545"/>
      <c r="C4" s="545"/>
      <c r="D4" s="545"/>
      <c r="E4" s="545"/>
      <c r="F4" s="545"/>
      <c r="G4" s="545"/>
      <c r="H4" s="545"/>
      <c r="I4" s="545"/>
      <c r="J4" s="545"/>
      <c r="K4" s="546"/>
    </row>
    <row r="5" spans="1:11" ht="15" customHeight="1" thickBot="1" x14ac:dyDescent="0.25">
      <c r="A5" s="100"/>
      <c r="B5" s="100"/>
      <c r="C5" s="100"/>
      <c r="D5" s="100"/>
      <c r="E5" s="100"/>
      <c r="F5" s="100"/>
      <c r="G5" s="100"/>
      <c r="H5" s="100"/>
      <c r="I5" s="100"/>
      <c r="J5" s="100"/>
      <c r="K5" s="100"/>
    </row>
    <row r="6" spans="1:11" ht="60" customHeight="1" x14ac:dyDescent="0.2">
      <c r="A6" s="547" t="s">
        <v>16</v>
      </c>
      <c r="B6" s="548"/>
      <c r="C6" s="101" t="s">
        <v>88</v>
      </c>
      <c r="D6" s="102" t="s">
        <v>21</v>
      </c>
      <c r="E6" s="103" t="s">
        <v>22</v>
      </c>
      <c r="F6" s="104" t="s">
        <v>23</v>
      </c>
      <c r="G6" s="105" t="s">
        <v>24</v>
      </c>
      <c r="H6" s="104" t="s">
        <v>25</v>
      </c>
      <c r="I6" s="104" t="s">
        <v>89</v>
      </c>
      <c r="J6" s="106" t="s">
        <v>90</v>
      </c>
      <c r="K6" s="107" t="s">
        <v>17</v>
      </c>
    </row>
    <row r="7" spans="1:11" ht="13.5" thickBot="1" x14ac:dyDescent="0.25">
      <c r="A7" s="549"/>
      <c r="B7" s="550"/>
      <c r="C7" s="108" t="s">
        <v>26</v>
      </c>
      <c r="D7" s="109" t="s">
        <v>0</v>
      </c>
      <c r="E7" s="110" t="s">
        <v>0</v>
      </c>
      <c r="F7" s="111" t="s">
        <v>0</v>
      </c>
      <c r="G7" s="112" t="s">
        <v>26</v>
      </c>
      <c r="H7" s="111" t="s">
        <v>0</v>
      </c>
      <c r="I7" s="111" t="s">
        <v>0</v>
      </c>
      <c r="J7" s="113" t="s">
        <v>0</v>
      </c>
      <c r="K7" s="114" t="s">
        <v>0</v>
      </c>
    </row>
    <row r="8" spans="1:11" ht="13.5" thickBot="1" x14ac:dyDescent="0.25">
      <c r="C8" s="115"/>
      <c r="D8" s="115"/>
      <c r="E8" s="115"/>
      <c r="F8" s="115"/>
      <c r="G8" s="115"/>
    </row>
    <row r="9" spans="1:11" ht="18" customHeight="1" x14ac:dyDescent="0.2">
      <c r="A9" s="116">
        <v>1</v>
      </c>
      <c r="B9" s="117" t="s">
        <v>91</v>
      </c>
      <c r="C9" s="118">
        <v>0</v>
      </c>
      <c r="D9" s="119">
        <v>0</v>
      </c>
      <c r="E9" s="120">
        <v>0</v>
      </c>
      <c r="F9" s="121">
        <v>0</v>
      </c>
      <c r="G9" s="122">
        <v>0</v>
      </c>
      <c r="H9" s="123">
        <v>0</v>
      </c>
      <c r="I9" s="124">
        <v>0</v>
      </c>
      <c r="J9" s="121">
        <v>0</v>
      </c>
      <c r="K9" s="125">
        <v>0</v>
      </c>
    </row>
    <row r="10" spans="1:11" ht="18" customHeight="1" x14ac:dyDescent="0.2">
      <c r="A10" s="126">
        <v>2</v>
      </c>
      <c r="B10" s="127" t="s">
        <v>92</v>
      </c>
      <c r="C10" s="128">
        <v>13559.6</v>
      </c>
      <c r="D10" s="129">
        <v>-52744.159351307913</v>
      </c>
      <c r="E10" s="130">
        <v>-52744.159351307913</v>
      </c>
      <c r="F10" s="131">
        <v>-19449.010056088649</v>
      </c>
      <c r="G10" s="132">
        <v>0</v>
      </c>
      <c r="H10" s="133">
        <v>0</v>
      </c>
      <c r="I10" s="134">
        <v>0</v>
      </c>
      <c r="J10" s="131">
        <v>-348.21164651967774</v>
      </c>
      <c r="K10" s="135">
        <v>-19797.221702608327</v>
      </c>
    </row>
    <row r="11" spans="1:11" ht="18" customHeight="1" x14ac:dyDescent="0.2">
      <c r="A11" s="126">
        <v>3</v>
      </c>
      <c r="B11" s="127" t="s">
        <v>93</v>
      </c>
      <c r="C11" s="128">
        <v>2012.3</v>
      </c>
      <c r="D11" s="129">
        <v>-7827.4485871734396</v>
      </c>
      <c r="E11" s="130">
        <v>-7827.4485871734396</v>
      </c>
      <c r="F11" s="131">
        <v>0</v>
      </c>
      <c r="G11" s="132">
        <v>0</v>
      </c>
      <c r="H11" s="133">
        <v>0</v>
      </c>
      <c r="I11" s="134">
        <v>0</v>
      </c>
      <c r="J11" s="131">
        <v>0</v>
      </c>
      <c r="K11" s="135">
        <v>0</v>
      </c>
    </row>
    <row r="12" spans="1:11" ht="18" customHeight="1" x14ac:dyDescent="0.2">
      <c r="A12" s="126">
        <v>4</v>
      </c>
      <c r="B12" s="127" t="s">
        <v>94</v>
      </c>
      <c r="C12" s="128">
        <v>4365</v>
      </c>
      <c r="D12" s="129">
        <v>-16978.985778965402</v>
      </c>
      <c r="E12" s="130">
        <v>-16978.985778965402</v>
      </c>
      <c r="F12" s="131">
        <v>-16453.862507451009</v>
      </c>
      <c r="G12" s="132">
        <v>0</v>
      </c>
      <c r="H12" s="133">
        <v>0</v>
      </c>
      <c r="I12" s="134">
        <v>0</v>
      </c>
      <c r="J12" s="131">
        <v>-827.06679733639612</v>
      </c>
      <c r="K12" s="135">
        <v>-17280.929304787405</v>
      </c>
    </row>
    <row r="13" spans="1:11" ht="18" customHeight="1" x14ac:dyDescent="0.2">
      <c r="A13" s="126">
        <v>5</v>
      </c>
      <c r="B13" s="127" t="s">
        <v>27</v>
      </c>
      <c r="C13" s="128">
        <v>66940</v>
      </c>
      <c r="D13" s="129">
        <v>-260383.34663091501</v>
      </c>
      <c r="E13" s="130">
        <v>-260383.34663091501</v>
      </c>
      <c r="F13" s="131">
        <v>-43896.415696592157</v>
      </c>
      <c r="G13" s="132">
        <v>0</v>
      </c>
      <c r="H13" s="133">
        <v>0</v>
      </c>
      <c r="I13" s="134">
        <v>0</v>
      </c>
      <c r="J13" s="131">
        <v>-967.52873488492332</v>
      </c>
      <c r="K13" s="135">
        <v>-44863.944431477081</v>
      </c>
    </row>
    <row r="14" spans="1:11" ht="18" customHeight="1" x14ac:dyDescent="0.2">
      <c r="A14" s="126">
        <v>6</v>
      </c>
      <c r="B14" s="127" t="s">
        <v>28</v>
      </c>
      <c r="C14" s="128">
        <v>0</v>
      </c>
      <c r="D14" s="129">
        <v>0</v>
      </c>
      <c r="E14" s="130">
        <v>0</v>
      </c>
      <c r="F14" s="131">
        <v>0</v>
      </c>
      <c r="G14" s="132">
        <v>0</v>
      </c>
      <c r="H14" s="133">
        <v>0</v>
      </c>
      <c r="I14" s="134">
        <v>0</v>
      </c>
      <c r="J14" s="131">
        <v>0</v>
      </c>
      <c r="K14" s="135">
        <v>0</v>
      </c>
    </row>
    <row r="15" spans="1:11" ht="18" customHeight="1" x14ac:dyDescent="0.2">
      <c r="A15" s="126">
        <v>7</v>
      </c>
      <c r="B15" s="127" t="s">
        <v>95</v>
      </c>
      <c r="C15" s="128">
        <v>8000</v>
      </c>
      <c r="D15" s="129">
        <v>-31118.416089741844</v>
      </c>
      <c r="E15" s="130">
        <v>-31118.416089741844</v>
      </c>
      <c r="F15" s="131">
        <v>-15559.208044870922</v>
      </c>
      <c r="G15" s="132">
        <v>0</v>
      </c>
      <c r="H15" s="133">
        <v>0</v>
      </c>
      <c r="I15" s="134">
        <v>0</v>
      </c>
      <c r="J15" s="131">
        <v>-278.56931721573346</v>
      </c>
      <c r="K15" s="135">
        <v>-15837.777362086656</v>
      </c>
    </row>
    <row r="16" spans="1:11" ht="18" customHeight="1" x14ac:dyDescent="0.2">
      <c r="A16" s="126">
        <v>8</v>
      </c>
      <c r="B16" s="127" t="s">
        <v>29</v>
      </c>
      <c r="C16" s="128">
        <v>0</v>
      </c>
      <c r="D16" s="129">
        <v>0</v>
      </c>
      <c r="E16" s="130">
        <v>0</v>
      </c>
      <c r="F16" s="131">
        <v>0</v>
      </c>
      <c r="G16" s="132">
        <v>0</v>
      </c>
      <c r="H16" s="133">
        <v>0</v>
      </c>
      <c r="I16" s="134">
        <v>0</v>
      </c>
      <c r="J16" s="131">
        <v>0</v>
      </c>
      <c r="K16" s="135">
        <v>0</v>
      </c>
    </row>
    <row r="17" spans="1:11" ht="18" customHeight="1" x14ac:dyDescent="0.2">
      <c r="A17" s="126">
        <v>9</v>
      </c>
      <c r="B17" s="127" t="s">
        <v>30</v>
      </c>
      <c r="C17" s="128">
        <v>0</v>
      </c>
      <c r="D17" s="129">
        <v>0</v>
      </c>
      <c r="E17" s="130">
        <v>0</v>
      </c>
      <c r="F17" s="131">
        <v>0</v>
      </c>
      <c r="G17" s="132">
        <v>0</v>
      </c>
      <c r="H17" s="133">
        <v>0</v>
      </c>
      <c r="I17" s="134">
        <v>0</v>
      </c>
      <c r="J17" s="131">
        <v>0</v>
      </c>
      <c r="K17" s="135">
        <v>0</v>
      </c>
    </row>
    <row r="18" spans="1:11" ht="18" customHeight="1" x14ac:dyDescent="0.2">
      <c r="A18" s="126">
        <v>10</v>
      </c>
      <c r="B18" s="127" t="s">
        <v>68</v>
      </c>
      <c r="C18" s="128">
        <v>0</v>
      </c>
      <c r="D18" s="129">
        <v>0</v>
      </c>
      <c r="E18" s="130">
        <v>0</v>
      </c>
      <c r="F18" s="131">
        <v>0</v>
      </c>
      <c r="G18" s="132">
        <v>0</v>
      </c>
      <c r="H18" s="133">
        <v>0</v>
      </c>
      <c r="I18" s="134">
        <v>0</v>
      </c>
      <c r="J18" s="131">
        <v>0</v>
      </c>
      <c r="K18" s="135">
        <v>0</v>
      </c>
    </row>
    <row r="19" spans="1:11" ht="18" customHeight="1" x14ac:dyDescent="0.2">
      <c r="A19" s="126">
        <v>11</v>
      </c>
      <c r="B19" s="127" t="s">
        <v>31</v>
      </c>
      <c r="C19" s="128">
        <v>95050.1</v>
      </c>
      <c r="D19" s="129">
        <v>-369726.07014644658</v>
      </c>
      <c r="E19" s="130">
        <v>-369726.07014644658</v>
      </c>
      <c r="F19" s="131">
        <v>0</v>
      </c>
      <c r="G19" s="132">
        <v>0</v>
      </c>
      <c r="H19" s="133">
        <v>0</v>
      </c>
      <c r="I19" s="134">
        <v>0</v>
      </c>
      <c r="J19" s="131">
        <v>0</v>
      </c>
      <c r="K19" s="135">
        <v>0</v>
      </c>
    </row>
    <row r="20" spans="1:11" ht="18" customHeight="1" x14ac:dyDescent="0.2">
      <c r="A20" s="126">
        <v>12</v>
      </c>
      <c r="B20" s="127" t="s">
        <v>96</v>
      </c>
      <c r="C20" s="128">
        <v>18039.600000000002</v>
      </c>
      <c r="D20" s="129">
        <v>-70170.472361563428</v>
      </c>
      <c r="E20" s="130">
        <v>-70170.472361563428</v>
      </c>
      <c r="F20" s="131">
        <v>0</v>
      </c>
      <c r="G20" s="132">
        <v>0</v>
      </c>
      <c r="H20" s="133">
        <v>0</v>
      </c>
      <c r="I20" s="134">
        <v>0</v>
      </c>
      <c r="J20" s="131">
        <v>0</v>
      </c>
      <c r="K20" s="135">
        <v>0</v>
      </c>
    </row>
    <row r="21" spans="1:11" ht="18" customHeight="1" x14ac:dyDescent="0.2">
      <c r="A21" s="126">
        <v>13</v>
      </c>
      <c r="B21" s="127" t="s">
        <v>70</v>
      </c>
      <c r="C21" s="128">
        <v>0</v>
      </c>
      <c r="D21" s="129">
        <v>0</v>
      </c>
      <c r="E21" s="130">
        <v>0</v>
      </c>
      <c r="F21" s="131">
        <v>0</v>
      </c>
      <c r="G21" s="132">
        <v>0</v>
      </c>
      <c r="H21" s="133">
        <v>0</v>
      </c>
      <c r="I21" s="134">
        <v>0</v>
      </c>
      <c r="J21" s="131">
        <v>0</v>
      </c>
      <c r="K21" s="135">
        <v>0</v>
      </c>
    </row>
    <row r="22" spans="1:11" ht="18" customHeight="1" x14ac:dyDescent="0.2">
      <c r="A22" s="126">
        <v>14</v>
      </c>
      <c r="B22" s="127" t="s">
        <v>33</v>
      </c>
      <c r="C22" s="128">
        <v>0</v>
      </c>
      <c r="D22" s="129">
        <v>0</v>
      </c>
      <c r="E22" s="130">
        <v>0</v>
      </c>
      <c r="F22" s="131">
        <v>0</v>
      </c>
      <c r="G22" s="132">
        <v>0</v>
      </c>
      <c r="H22" s="133">
        <v>0</v>
      </c>
      <c r="I22" s="134">
        <v>0</v>
      </c>
      <c r="J22" s="131">
        <v>0</v>
      </c>
      <c r="K22" s="135">
        <v>0</v>
      </c>
    </row>
    <row r="23" spans="1:11" ht="18" customHeight="1" x14ac:dyDescent="0.2">
      <c r="A23" s="126">
        <v>15</v>
      </c>
      <c r="B23" s="127" t="s">
        <v>34</v>
      </c>
      <c r="C23" s="128">
        <v>0</v>
      </c>
      <c r="D23" s="129">
        <v>0</v>
      </c>
      <c r="E23" s="130">
        <v>0</v>
      </c>
      <c r="F23" s="131">
        <v>0</v>
      </c>
      <c r="G23" s="132">
        <v>0</v>
      </c>
      <c r="H23" s="133">
        <v>0</v>
      </c>
      <c r="I23" s="134">
        <v>0</v>
      </c>
      <c r="J23" s="131">
        <v>-139.0981683871496</v>
      </c>
      <c r="K23" s="135">
        <v>-139.0981683871496</v>
      </c>
    </row>
    <row r="24" spans="1:11" ht="18" customHeight="1" x14ac:dyDescent="0.2">
      <c r="A24" s="126">
        <v>16</v>
      </c>
      <c r="B24" s="127" t="s">
        <v>97</v>
      </c>
      <c r="C24" s="128">
        <v>0</v>
      </c>
      <c r="D24" s="129">
        <v>0</v>
      </c>
      <c r="E24" s="130">
        <v>0</v>
      </c>
      <c r="F24" s="131">
        <v>0</v>
      </c>
      <c r="G24" s="132">
        <v>0</v>
      </c>
      <c r="H24" s="133">
        <v>0</v>
      </c>
      <c r="I24" s="134">
        <v>0</v>
      </c>
      <c r="J24" s="131">
        <v>0</v>
      </c>
      <c r="K24" s="135">
        <v>0</v>
      </c>
    </row>
    <row r="25" spans="1:11" ht="18" customHeight="1" x14ac:dyDescent="0.2">
      <c r="A25" s="126">
        <v>17</v>
      </c>
      <c r="B25" s="127" t="s">
        <v>98</v>
      </c>
      <c r="C25" s="128">
        <v>817</v>
      </c>
      <c r="D25" s="129">
        <v>-3177.9682431648876</v>
      </c>
      <c r="E25" s="130">
        <v>-3177.9682431648876</v>
      </c>
      <c r="F25" s="131">
        <v>0</v>
      </c>
      <c r="G25" s="132">
        <v>0</v>
      </c>
      <c r="H25" s="133">
        <v>0</v>
      </c>
      <c r="I25" s="134">
        <v>0</v>
      </c>
      <c r="J25" s="131">
        <v>0</v>
      </c>
      <c r="K25" s="135">
        <v>0</v>
      </c>
    </row>
    <row r="26" spans="1:11" ht="18" customHeight="1" x14ac:dyDescent="0.2">
      <c r="A26" s="126">
        <v>18</v>
      </c>
      <c r="B26" s="127" t="s">
        <v>35</v>
      </c>
      <c r="C26" s="128">
        <v>0</v>
      </c>
      <c r="D26" s="129">
        <v>0</v>
      </c>
      <c r="E26" s="130">
        <v>0</v>
      </c>
      <c r="F26" s="131">
        <v>0</v>
      </c>
      <c r="G26" s="132">
        <v>0</v>
      </c>
      <c r="H26" s="133">
        <v>0</v>
      </c>
      <c r="I26" s="134">
        <v>0</v>
      </c>
      <c r="J26" s="131">
        <v>0</v>
      </c>
      <c r="K26" s="135">
        <v>0</v>
      </c>
    </row>
    <row r="27" spans="1:11" ht="18" customHeight="1" x14ac:dyDescent="0.2">
      <c r="A27" s="126">
        <v>19</v>
      </c>
      <c r="B27" s="127" t="s">
        <v>99</v>
      </c>
      <c r="C27" s="128">
        <v>1138.1000000000001</v>
      </c>
      <c r="D27" s="129">
        <v>-4426.9836689668982</v>
      </c>
      <c r="E27" s="130">
        <v>-4426.9836689668982</v>
      </c>
      <c r="F27" s="131">
        <v>0</v>
      </c>
      <c r="G27" s="132">
        <v>0</v>
      </c>
      <c r="H27" s="133">
        <v>0</v>
      </c>
      <c r="I27" s="134">
        <v>0</v>
      </c>
      <c r="J27" s="131">
        <v>0</v>
      </c>
      <c r="K27" s="135">
        <v>0</v>
      </c>
    </row>
    <row r="28" spans="1:11" ht="18" customHeight="1" x14ac:dyDescent="0.2">
      <c r="A28" s="126">
        <v>20</v>
      </c>
      <c r="B28" s="127" t="s">
        <v>36</v>
      </c>
      <c r="C28" s="128">
        <v>305</v>
      </c>
      <c r="D28" s="129">
        <v>-1186.3896134214083</v>
      </c>
      <c r="E28" s="130">
        <v>-1186.3896134214083</v>
      </c>
      <c r="F28" s="131">
        <v>0</v>
      </c>
      <c r="G28" s="132">
        <v>0</v>
      </c>
      <c r="H28" s="133">
        <v>0</v>
      </c>
      <c r="I28" s="134">
        <v>0</v>
      </c>
      <c r="J28" s="131">
        <v>0</v>
      </c>
      <c r="K28" s="135">
        <v>0</v>
      </c>
    </row>
    <row r="29" spans="1:11" ht="18" customHeight="1" x14ac:dyDescent="0.2">
      <c r="A29" s="126">
        <v>21</v>
      </c>
      <c r="B29" s="127" t="s">
        <v>37</v>
      </c>
      <c r="C29" s="128">
        <v>11500</v>
      </c>
      <c r="D29" s="129">
        <v>-44732.723129003884</v>
      </c>
      <c r="E29" s="130">
        <v>-44732.723129003884</v>
      </c>
      <c r="F29" s="131">
        <v>0</v>
      </c>
      <c r="G29" s="132">
        <v>0</v>
      </c>
      <c r="H29" s="133">
        <v>0</v>
      </c>
      <c r="I29" s="134">
        <v>0</v>
      </c>
      <c r="J29" s="131">
        <v>0</v>
      </c>
      <c r="K29" s="135">
        <v>0</v>
      </c>
    </row>
    <row r="30" spans="1:11" ht="18" customHeight="1" x14ac:dyDescent="0.2">
      <c r="A30" s="126">
        <v>22</v>
      </c>
      <c r="B30" s="127" t="s">
        <v>38</v>
      </c>
      <c r="C30" s="128">
        <v>111596</v>
      </c>
      <c r="D30" s="129">
        <v>-434086.34524385404</v>
      </c>
      <c r="E30" s="130">
        <v>-434086.34524385404</v>
      </c>
      <c r="F30" s="131">
        <v>-6752.6962914743344</v>
      </c>
      <c r="G30" s="132">
        <v>0</v>
      </c>
      <c r="H30" s="133">
        <v>0</v>
      </c>
      <c r="I30" s="134">
        <v>0</v>
      </c>
      <c r="J30" s="131">
        <v>-120.77880444336915</v>
      </c>
      <c r="K30" s="135">
        <v>-6873.4750959177036</v>
      </c>
    </row>
    <row r="31" spans="1:11" ht="18" customHeight="1" x14ac:dyDescent="0.2">
      <c r="A31" s="126">
        <v>23</v>
      </c>
      <c r="B31" s="127" t="s">
        <v>39</v>
      </c>
      <c r="C31" s="128">
        <v>323697</v>
      </c>
      <c r="D31" s="129">
        <v>-1259117.2416251458</v>
      </c>
      <c r="E31" s="130">
        <v>-1259117.2416251458</v>
      </c>
      <c r="F31" s="131">
        <v>-920646.11961903516</v>
      </c>
      <c r="G31" s="132">
        <v>0</v>
      </c>
      <c r="H31" s="133">
        <v>0</v>
      </c>
      <c r="I31" s="134">
        <v>0</v>
      </c>
      <c r="J31" s="131">
        <v>-16442.732884155703</v>
      </c>
      <c r="K31" s="135">
        <v>-937088.85250319086</v>
      </c>
    </row>
    <row r="32" spans="1:11" ht="18" customHeight="1" x14ac:dyDescent="0.2">
      <c r="A32" s="126">
        <v>24</v>
      </c>
      <c r="B32" s="127" t="s">
        <v>100</v>
      </c>
      <c r="C32" s="128">
        <v>49340</v>
      </c>
      <c r="D32" s="129">
        <v>-191922.8312334829</v>
      </c>
      <c r="E32" s="130">
        <v>-191922.8312334829</v>
      </c>
      <c r="F32" s="131">
        <v>-152441.34081962294</v>
      </c>
      <c r="G32" s="132">
        <v>0</v>
      </c>
      <c r="H32" s="133">
        <v>0</v>
      </c>
      <c r="I32" s="134">
        <v>0</v>
      </c>
      <c r="J32" s="131">
        <v>-3211.8346189537333</v>
      </c>
      <c r="K32" s="135">
        <v>-155653.17543857667</v>
      </c>
    </row>
    <row r="33" spans="1:11" ht="18" customHeight="1" x14ac:dyDescent="0.2">
      <c r="A33" s="126">
        <v>25</v>
      </c>
      <c r="B33" s="127" t="s">
        <v>40</v>
      </c>
      <c r="C33" s="128">
        <v>120000</v>
      </c>
      <c r="D33" s="129">
        <v>-466776.24134612782</v>
      </c>
      <c r="E33" s="130">
        <v>-466776.24134612782</v>
      </c>
      <c r="F33" s="131">
        <v>-233388.12067306391</v>
      </c>
      <c r="G33" s="132">
        <v>0</v>
      </c>
      <c r="H33" s="133">
        <v>0</v>
      </c>
      <c r="I33" s="134">
        <v>0</v>
      </c>
      <c r="J33" s="131">
        <v>-4178.5397582359728</v>
      </c>
      <c r="K33" s="135">
        <v>-237566.66043129988</v>
      </c>
    </row>
    <row r="34" spans="1:11" ht="18" customHeight="1" x14ac:dyDescent="0.2">
      <c r="A34" s="126">
        <v>26</v>
      </c>
      <c r="B34" s="127" t="s">
        <v>101</v>
      </c>
      <c r="C34" s="128">
        <v>42000</v>
      </c>
      <c r="D34" s="129">
        <v>-163371.68447114469</v>
      </c>
      <c r="E34" s="130">
        <v>-163371.68447114469</v>
      </c>
      <c r="F34" s="131">
        <v>0</v>
      </c>
      <c r="G34" s="132">
        <v>0</v>
      </c>
      <c r="H34" s="133">
        <v>0</v>
      </c>
      <c r="I34" s="134">
        <v>0</v>
      </c>
      <c r="J34" s="131">
        <v>-32.803425978971063</v>
      </c>
      <c r="K34" s="135">
        <v>-32.803425978971063</v>
      </c>
    </row>
    <row r="35" spans="1:11" ht="18" customHeight="1" x14ac:dyDescent="0.2">
      <c r="A35" s="126">
        <v>27</v>
      </c>
      <c r="B35" s="127" t="s">
        <v>41</v>
      </c>
      <c r="C35" s="128">
        <v>12420</v>
      </c>
      <c r="D35" s="129">
        <v>-48311.340979324224</v>
      </c>
      <c r="E35" s="130">
        <v>-48311.340979324224</v>
      </c>
      <c r="F35" s="131">
        <v>-22837.027607859305</v>
      </c>
      <c r="G35" s="132">
        <v>0</v>
      </c>
      <c r="H35" s="133">
        <v>0</v>
      </c>
      <c r="I35" s="134">
        <v>0</v>
      </c>
      <c r="J35" s="131">
        <v>-408.87011534339035</v>
      </c>
      <c r="K35" s="135">
        <v>-23245.897723202695</v>
      </c>
    </row>
    <row r="36" spans="1:11" ht="18" customHeight="1" x14ac:dyDescent="0.2">
      <c r="A36" s="126">
        <v>28</v>
      </c>
      <c r="B36" s="127" t="s">
        <v>42</v>
      </c>
      <c r="C36" s="128">
        <v>8762</v>
      </c>
      <c r="D36" s="129">
        <v>-34082.445222289745</v>
      </c>
      <c r="E36" s="130">
        <v>-34082.445222289745</v>
      </c>
      <c r="F36" s="131">
        <v>-19449.010056088642</v>
      </c>
      <c r="G36" s="132">
        <v>0</v>
      </c>
      <c r="H36" s="133">
        <v>0</v>
      </c>
      <c r="I36" s="134">
        <v>0</v>
      </c>
      <c r="J36" s="131">
        <v>-896.02948506009852</v>
      </c>
      <c r="K36" s="135">
        <v>-20345.039541148741</v>
      </c>
    </row>
    <row r="37" spans="1:11" ht="18" customHeight="1" x14ac:dyDescent="0.2">
      <c r="A37" s="126">
        <v>29</v>
      </c>
      <c r="B37" s="127" t="s">
        <v>102</v>
      </c>
      <c r="C37" s="128">
        <v>29124.1</v>
      </c>
      <c r="D37" s="129">
        <v>-113286.98275490623</v>
      </c>
      <c r="E37" s="130">
        <v>-113286.98275490623</v>
      </c>
      <c r="F37" s="131">
        <v>0</v>
      </c>
      <c r="G37" s="132">
        <v>0</v>
      </c>
      <c r="H37" s="133">
        <v>0</v>
      </c>
      <c r="I37" s="134">
        <v>0</v>
      </c>
      <c r="J37" s="131">
        <v>0</v>
      </c>
      <c r="K37" s="135">
        <v>0</v>
      </c>
    </row>
    <row r="38" spans="1:11" ht="18" customHeight="1" x14ac:dyDescent="0.2">
      <c r="A38" s="126">
        <v>30</v>
      </c>
      <c r="B38" s="127" t="s">
        <v>43</v>
      </c>
      <c r="C38" s="128">
        <v>15950</v>
      </c>
      <c r="D38" s="129">
        <v>-62042.342078922833</v>
      </c>
      <c r="E38" s="130">
        <v>-62042.342078922833</v>
      </c>
      <c r="F38" s="131">
        <v>0</v>
      </c>
      <c r="G38" s="132">
        <v>0</v>
      </c>
      <c r="H38" s="133">
        <v>0</v>
      </c>
      <c r="I38" s="134">
        <v>0</v>
      </c>
      <c r="J38" s="131">
        <v>-954.72451145289961</v>
      </c>
      <c r="K38" s="135">
        <v>-954.72451145289961</v>
      </c>
    </row>
    <row r="39" spans="1:11" ht="18" customHeight="1" x14ac:dyDescent="0.2">
      <c r="A39" s="126">
        <v>31</v>
      </c>
      <c r="B39" s="127" t="s">
        <v>44</v>
      </c>
      <c r="C39" s="128">
        <v>0</v>
      </c>
      <c r="D39" s="129">
        <v>0</v>
      </c>
      <c r="E39" s="130">
        <v>0</v>
      </c>
      <c r="F39" s="131">
        <v>0</v>
      </c>
      <c r="G39" s="132">
        <v>0</v>
      </c>
      <c r="H39" s="133">
        <v>0</v>
      </c>
      <c r="I39" s="134">
        <v>0</v>
      </c>
      <c r="J39" s="131">
        <v>0</v>
      </c>
      <c r="K39" s="135">
        <v>0</v>
      </c>
    </row>
    <row r="40" spans="1:11" ht="18" customHeight="1" x14ac:dyDescent="0.2">
      <c r="A40" s="126">
        <v>32</v>
      </c>
      <c r="B40" s="127" t="s">
        <v>103</v>
      </c>
      <c r="C40" s="128">
        <v>21280</v>
      </c>
      <c r="D40" s="129">
        <v>-82774.986798713348</v>
      </c>
      <c r="E40" s="130">
        <v>-82774.986798713348</v>
      </c>
      <c r="F40" s="131">
        <v>-23027.627906409034</v>
      </c>
      <c r="G40" s="132">
        <v>0</v>
      </c>
      <c r="H40" s="133">
        <v>0</v>
      </c>
      <c r="I40" s="134">
        <v>0</v>
      </c>
      <c r="J40" s="131">
        <v>-318.36900243415585</v>
      </c>
      <c r="K40" s="135">
        <v>-23345.99690884319</v>
      </c>
    </row>
    <row r="41" spans="1:11" ht="18" customHeight="1" x14ac:dyDescent="0.2">
      <c r="A41" s="126">
        <v>33</v>
      </c>
      <c r="B41" s="127" t="s">
        <v>45</v>
      </c>
      <c r="C41" s="128">
        <v>30475</v>
      </c>
      <c r="D41" s="129">
        <v>-118541.7162918603</v>
      </c>
      <c r="E41" s="130">
        <v>-118541.7162918603</v>
      </c>
      <c r="F41" s="131">
        <v>-49167.097421792059</v>
      </c>
      <c r="G41" s="132">
        <v>0</v>
      </c>
      <c r="H41" s="133">
        <v>0</v>
      </c>
      <c r="I41" s="134">
        <v>0</v>
      </c>
      <c r="J41" s="131">
        <v>-880.27904240172938</v>
      </c>
      <c r="K41" s="135">
        <v>-50047.376464193789</v>
      </c>
    </row>
    <row r="42" spans="1:11" ht="18" customHeight="1" x14ac:dyDescent="0.2">
      <c r="A42" s="126">
        <v>34</v>
      </c>
      <c r="B42" s="127" t="s">
        <v>104</v>
      </c>
      <c r="C42" s="128">
        <v>20000</v>
      </c>
      <c r="D42" s="129">
        <v>-77796.040224354641</v>
      </c>
      <c r="E42" s="130">
        <v>-77796.040224354641</v>
      </c>
      <c r="F42" s="131">
        <v>-38898.020112177321</v>
      </c>
      <c r="G42" s="132">
        <v>0</v>
      </c>
      <c r="H42" s="133">
        <v>0</v>
      </c>
      <c r="I42" s="134">
        <v>0</v>
      </c>
      <c r="J42" s="131">
        <v>-696.42329303933366</v>
      </c>
      <c r="K42" s="135">
        <v>-39594.443405216654</v>
      </c>
    </row>
    <row r="43" spans="1:11" ht="18" customHeight="1" x14ac:dyDescent="0.2">
      <c r="A43" s="126">
        <v>35</v>
      </c>
      <c r="B43" s="127" t="s">
        <v>105</v>
      </c>
      <c r="C43" s="128">
        <v>8360</v>
      </c>
      <c r="D43" s="129">
        <v>-32518.744813780217</v>
      </c>
      <c r="E43" s="130">
        <v>-32518.744813780217</v>
      </c>
      <c r="F43" s="131">
        <v>-16259.372406890108</v>
      </c>
      <c r="G43" s="132">
        <v>0</v>
      </c>
      <c r="H43" s="133">
        <v>0</v>
      </c>
      <c r="I43" s="134">
        <v>0</v>
      </c>
      <c r="J43" s="131">
        <v>-291.10493649045384</v>
      </c>
      <c r="K43" s="135">
        <v>-16550.47734338056</v>
      </c>
    </row>
    <row r="44" spans="1:11" ht="18" customHeight="1" x14ac:dyDescent="0.2">
      <c r="A44" s="126">
        <v>36</v>
      </c>
      <c r="B44" s="127" t="s">
        <v>106</v>
      </c>
      <c r="C44" s="128">
        <v>2135.5</v>
      </c>
      <c r="D44" s="129">
        <v>-8306.6721949554612</v>
      </c>
      <c r="E44" s="130">
        <v>-8306.6721949554612</v>
      </c>
      <c r="F44" s="131">
        <v>0</v>
      </c>
      <c r="G44" s="132">
        <v>0</v>
      </c>
      <c r="H44" s="133">
        <v>0</v>
      </c>
      <c r="I44" s="134">
        <v>0</v>
      </c>
      <c r="J44" s="131">
        <v>0</v>
      </c>
      <c r="K44" s="135">
        <v>0</v>
      </c>
    </row>
    <row r="45" spans="1:11" ht="18" customHeight="1" x14ac:dyDescent="0.2">
      <c r="A45" s="126">
        <v>37</v>
      </c>
      <c r="B45" s="127" t="s">
        <v>46</v>
      </c>
      <c r="C45" s="128">
        <v>8000</v>
      </c>
      <c r="D45" s="129">
        <v>-31118.416089741844</v>
      </c>
      <c r="E45" s="130">
        <v>-31118.416089741844</v>
      </c>
      <c r="F45" s="131">
        <v>-11669.406033653184</v>
      </c>
      <c r="G45" s="132">
        <v>0</v>
      </c>
      <c r="H45" s="133">
        <v>0</v>
      </c>
      <c r="I45" s="134">
        <v>0</v>
      </c>
      <c r="J45" s="131">
        <v>-208.9269879118001</v>
      </c>
      <c r="K45" s="135">
        <v>-11878.333021564984</v>
      </c>
    </row>
    <row r="46" spans="1:11" ht="18" customHeight="1" x14ac:dyDescent="0.2">
      <c r="A46" s="126">
        <v>38</v>
      </c>
      <c r="B46" s="127" t="s">
        <v>47</v>
      </c>
      <c r="C46" s="128">
        <v>60000</v>
      </c>
      <c r="D46" s="129">
        <v>-233388.12067306391</v>
      </c>
      <c r="E46" s="130">
        <v>-233388.12067306391</v>
      </c>
      <c r="F46" s="131">
        <v>0</v>
      </c>
      <c r="G46" s="132">
        <v>0</v>
      </c>
      <c r="H46" s="133">
        <v>0</v>
      </c>
      <c r="I46" s="134">
        <v>0</v>
      </c>
      <c r="J46" s="131">
        <v>-838.60561513100401</v>
      </c>
      <c r="K46" s="135">
        <v>-838.60561513100401</v>
      </c>
    </row>
    <row r="47" spans="1:11" ht="18" customHeight="1" x14ac:dyDescent="0.2">
      <c r="A47" s="126">
        <v>39</v>
      </c>
      <c r="B47" s="127" t="s">
        <v>48</v>
      </c>
      <c r="C47" s="128">
        <v>4374.1000000000004</v>
      </c>
      <c r="D47" s="129">
        <v>-17014.382977267473</v>
      </c>
      <c r="E47" s="130">
        <v>-17014.382977267473</v>
      </c>
      <c r="F47" s="131">
        <v>0</v>
      </c>
      <c r="G47" s="132">
        <v>0</v>
      </c>
      <c r="H47" s="133">
        <v>0</v>
      </c>
      <c r="I47" s="134">
        <v>0</v>
      </c>
      <c r="J47" s="131">
        <v>0</v>
      </c>
      <c r="K47" s="135">
        <v>0</v>
      </c>
    </row>
    <row r="48" spans="1:11" ht="18" customHeight="1" x14ac:dyDescent="0.2">
      <c r="A48" s="126">
        <v>40</v>
      </c>
      <c r="B48" s="127" t="s">
        <v>49</v>
      </c>
      <c r="C48" s="128">
        <v>0</v>
      </c>
      <c r="D48" s="129">
        <v>0</v>
      </c>
      <c r="E48" s="130">
        <v>0</v>
      </c>
      <c r="F48" s="131">
        <v>0</v>
      </c>
      <c r="G48" s="132">
        <v>0</v>
      </c>
      <c r="H48" s="133">
        <v>0</v>
      </c>
      <c r="I48" s="134">
        <v>0</v>
      </c>
      <c r="J48" s="131">
        <v>0</v>
      </c>
      <c r="K48" s="135">
        <v>0</v>
      </c>
    </row>
    <row r="49" spans="1:11" ht="18" customHeight="1" x14ac:dyDescent="0.2">
      <c r="A49" s="126">
        <v>41</v>
      </c>
      <c r="B49" s="127" t="s">
        <v>107</v>
      </c>
      <c r="C49" s="128">
        <v>3762.1</v>
      </c>
      <c r="D49" s="129">
        <v>-14633.824146402218</v>
      </c>
      <c r="E49" s="130">
        <v>-14633.824146402218</v>
      </c>
      <c r="F49" s="131">
        <v>-14633.824146402218</v>
      </c>
      <c r="G49" s="132">
        <v>0</v>
      </c>
      <c r="H49" s="133">
        <v>0</v>
      </c>
      <c r="I49" s="134">
        <v>0</v>
      </c>
      <c r="J49" s="131">
        <v>-262.028743262641</v>
      </c>
      <c r="K49" s="135">
        <v>-14895.852889664859</v>
      </c>
    </row>
    <row r="50" spans="1:11" ht="18" customHeight="1" x14ac:dyDescent="0.2">
      <c r="A50" s="126">
        <v>42</v>
      </c>
      <c r="B50" s="127" t="s">
        <v>50</v>
      </c>
      <c r="C50" s="128">
        <v>0</v>
      </c>
      <c r="D50" s="129">
        <v>0</v>
      </c>
      <c r="E50" s="130">
        <v>0</v>
      </c>
      <c r="F50" s="131">
        <v>0</v>
      </c>
      <c r="G50" s="132">
        <v>0</v>
      </c>
      <c r="H50" s="133">
        <v>0</v>
      </c>
      <c r="I50" s="134">
        <v>0</v>
      </c>
      <c r="J50" s="131">
        <v>-19.577428175940554</v>
      </c>
      <c r="K50" s="135">
        <v>-19.577428175940554</v>
      </c>
    </row>
    <row r="51" spans="1:11" ht="18" customHeight="1" x14ac:dyDescent="0.2">
      <c r="A51" s="126">
        <v>43</v>
      </c>
      <c r="B51" s="127" t="s">
        <v>51</v>
      </c>
      <c r="C51" s="128">
        <v>13000</v>
      </c>
      <c r="D51" s="129">
        <v>-50567.426145830461</v>
      </c>
      <c r="E51" s="130">
        <v>-50567.426145830461</v>
      </c>
      <c r="F51" s="131">
        <v>0</v>
      </c>
      <c r="G51" s="132">
        <v>0</v>
      </c>
      <c r="H51" s="133">
        <v>0</v>
      </c>
      <c r="I51" s="134">
        <v>0</v>
      </c>
      <c r="J51" s="131">
        <v>0</v>
      </c>
      <c r="K51" s="135">
        <v>0</v>
      </c>
    </row>
    <row r="52" spans="1:11" ht="18" customHeight="1" x14ac:dyDescent="0.2">
      <c r="A52" s="126">
        <v>44</v>
      </c>
      <c r="B52" s="127" t="s">
        <v>52</v>
      </c>
      <c r="C52" s="128">
        <v>15000</v>
      </c>
      <c r="D52" s="129">
        <v>-58347.030168265977</v>
      </c>
      <c r="E52" s="130">
        <v>-58347.030168265977</v>
      </c>
      <c r="F52" s="131">
        <v>-16127.119138508708</v>
      </c>
      <c r="G52" s="132">
        <v>0</v>
      </c>
      <c r="H52" s="133">
        <v>0</v>
      </c>
      <c r="I52" s="134">
        <v>0</v>
      </c>
      <c r="J52" s="131">
        <v>-288.73709729409165</v>
      </c>
      <c r="K52" s="135">
        <v>-16415.856235802799</v>
      </c>
    </row>
    <row r="53" spans="1:11" ht="18.600000000000001" customHeight="1" x14ac:dyDescent="0.2">
      <c r="A53" s="126">
        <v>45</v>
      </c>
      <c r="B53" s="127" t="s">
        <v>53</v>
      </c>
      <c r="C53" s="128">
        <v>31500</v>
      </c>
      <c r="D53" s="129">
        <v>-122528.76335335852</v>
      </c>
      <c r="E53" s="130">
        <v>-122528.76335335852</v>
      </c>
      <c r="F53" s="131">
        <v>0</v>
      </c>
      <c r="G53" s="132">
        <v>0</v>
      </c>
      <c r="H53" s="133">
        <v>0</v>
      </c>
      <c r="I53" s="134">
        <v>0</v>
      </c>
      <c r="J53" s="131">
        <v>0</v>
      </c>
      <c r="K53" s="135">
        <v>0</v>
      </c>
    </row>
    <row r="54" spans="1:11" ht="18.600000000000001" customHeight="1" x14ac:dyDescent="0.2">
      <c r="A54" s="126">
        <v>46</v>
      </c>
      <c r="B54" s="127" t="s">
        <v>108</v>
      </c>
      <c r="C54" s="128">
        <v>10730</v>
      </c>
      <c r="D54" s="129">
        <v>-41737.575580366254</v>
      </c>
      <c r="E54" s="130">
        <v>-41737.575580366254</v>
      </c>
      <c r="F54" s="131">
        <v>-41737.575580366254</v>
      </c>
      <c r="G54" s="132">
        <v>0</v>
      </c>
      <c r="H54" s="133">
        <v>0</v>
      </c>
      <c r="I54" s="134">
        <v>0</v>
      </c>
      <c r="J54" s="131">
        <v>-747.26219343122648</v>
      </c>
      <c r="K54" s="135">
        <v>-42484.837773797481</v>
      </c>
    </row>
    <row r="55" spans="1:11" ht="18.600000000000001" customHeight="1" x14ac:dyDescent="0.2">
      <c r="A55" s="126">
        <v>47</v>
      </c>
      <c r="B55" s="127" t="s">
        <v>109</v>
      </c>
      <c r="C55" s="128">
        <v>5300</v>
      </c>
      <c r="D55" s="129">
        <v>-20615.950659453982</v>
      </c>
      <c r="E55" s="130">
        <v>-20615.950659453982</v>
      </c>
      <c r="F55" s="131">
        <v>0</v>
      </c>
      <c r="G55" s="132">
        <v>0</v>
      </c>
      <c r="H55" s="133">
        <v>0</v>
      </c>
      <c r="I55" s="134">
        <v>0</v>
      </c>
      <c r="J55" s="131">
        <v>0</v>
      </c>
      <c r="K55" s="135">
        <v>0</v>
      </c>
    </row>
    <row r="56" spans="1:11" ht="18.600000000000001" customHeight="1" x14ac:dyDescent="0.2">
      <c r="A56" s="126">
        <v>48</v>
      </c>
      <c r="B56" s="127" t="s">
        <v>54</v>
      </c>
      <c r="C56" s="128">
        <v>0</v>
      </c>
      <c r="D56" s="129">
        <v>0</v>
      </c>
      <c r="E56" s="130">
        <v>0</v>
      </c>
      <c r="F56" s="131">
        <v>0</v>
      </c>
      <c r="G56" s="132">
        <v>0</v>
      </c>
      <c r="H56" s="133">
        <v>0</v>
      </c>
      <c r="I56" s="134">
        <v>0</v>
      </c>
      <c r="J56" s="131">
        <v>0</v>
      </c>
      <c r="K56" s="135">
        <v>0</v>
      </c>
    </row>
    <row r="57" spans="1:11" ht="18.600000000000001" customHeight="1" x14ac:dyDescent="0.2">
      <c r="A57" s="126">
        <v>49</v>
      </c>
      <c r="B57" s="127" t="s">
        <v>110</v>
      </c>
      <c r="C57" s="128">
        <v>9790</v>
      </c>
      <c r="D57" s="129">
        <v>-38081.161689821587</v>
      </c>
      <c r="E57" s="130">
        <v>-38081.161689821587</v>
      </c>
      <c r="F57" s="131">
        <v>-19040.580844910794</v>
      </c>
      <c r="G57" s="132">
        <v>0</v>
      </c>
      <c r="H57" s="133">
        <v>0</v>
      </c>
      <c r="I57" s="134">
        <v>0</v>
      </c>
      <c r="J57" s="131">
        <v>-340.89920194275692</v>
      </c>
      <c r="K57" s="135">
        <v>-19381.48004685355</v>
      </c>
    </row>
    <row r="58" spans="1:11" ht="18.600000000000001" customHeight="1" x14ac:dyDescent="0.2">
      <c r="A58" s="126">
        <v>50</v>
      </c>
      <c r="B58" s="127" t="s">
        <v>111</v>
      </c>
      <c r="C58" s="128">
        <v>16114.800000000001</v>
      </c>
      <c r="D58" s="129">
        <v>-62683.381450371468</v>
      </c>
      <c r="E58" s="130">
        <v>-62683.381450371468</v>
      </c>
      <c r="F58" s="131">
        <v>0</v>
      </c>
      <c r="G58" s="132">
        <v>0</v>
      </c>
      <c r="H58" s="133">
        <v>0</v>
      </c>
      <c r="I58" s="134">
        <v>0</v>
      </c>
      <c r="J58" s="131">
        <v>0</v>
      </c>
      <c r="K58" s="135">
        <v>0</v>
      </c>
    </row>
    <row r="59" spans="1:11" ht="18.600000000000001" customHeight="1" x14ac:dyDescent="0.2">
      <c r="A59" s="126">
        <v>51</v>
      </c>
      <c r="B59" s="127" t="s">
        <v>55</v>
      </c>
      <c r="C59" s="128">
        <v>204500</v>
      </c>
      <c r="D59" s="129">
        <v>-795464.51129402604</v>
      </c>
      <c r="E59" s="130">
        <v>-795464.51129402604</v>
      </c>
      <c r="F59" s="131">
        <v>-777960.40224354621</v>
      </c>
      <c r="G59" s="132">
        <v>0</v>
      </c>
      <c r="H59" s="133">
        <v>0</v>
      </c>
      <c r="I59" s="134">
        <v>0</v>
      </c>
      <c r="J59" s="131">
        <v>-15188.87003930728</v>
      </c>
      <c r="K59" s="135">
        <v>-793149.27228285349</v>
      </c>
    </row>
    <row r="60" spans="1:11" ht="18.600000000000001" customHeight="1" x14ac:dyDescent="0.2">
      <c r="A60" s="126">
        <v>52</v>
      </c>
      <c r="B60" s="127" t="s">
        <v>56</v>
      </c>
      <c r="C60" s="128">
        <v>0</v>
      </c>
      <c r="D60" s="129">
        <v>0</v>
      </c>
      <c r="E60" s="130">
        <v>0</v>
      </c>
      <c r="F60" s="131">
        <v>0</v>
      </c>
      <c r="G60" s="132">
        <v>0</v>
      </c>
      <c r="H60" s="133">
        <v>0</v>
      </c>
      <c r="I60" s="134">
        <v>0</v>
      </c>
      <c r="J60" s="131">
        <v>0</v>
      </c>
      <c r="K60" s="135">
        <v>0</v>
      </c>
    </row>
    <row r="61" spans="1:11" ht="18.600000000000001" customHeight="1" x14ac:dyDescent="0.2">
      <c r="A61" s="126">
        <v>53</v>
      </c>
      <c r="B61" s="127" t="s">
        <v>85</v>
      </c>
      <c r="C61" s="128">
        <v>0</v>
      </c>
      <c r="D61" s="129">
        <v>0</v>
      </c>
      <c r="E61" s="130">
        <v>0</v>
      </c>
      <c r="F61" s="131">
        <v>0</v>
      </c>
      <c r="G61" s="132">
        <v>0</v>
      </c>
      <c r="H61" s="133">
        <v>0</v>
      </c>
      <c r="I61" s="134">
        <v>0</v>
      </c>
      <c r="J61" s="131">
        <v>0</v>
      </c>
      <c r="K61" s="135">
        <v>0</v>
      </c>
    </row>
    <row r="62" spans="1:11" ht="18.600000000000001" customHeight="1" x14ac:dyDescent="0.2">
      <c r="A62" s="126">
        <v>54</v>
      </c>
      <c r="B62" s="127" t="s">
        <v>57</v>
      </c>
      <c r="C62" s="128">
        <v>14475</v>
      </c>
      <c r="D62" s="129">
        <v>-56304.884112376691</v>
      </c>
      <c r="E62" s="130">
        <v>-56304.884112376691</v>
      </c>
      <c r="F62" s="131">
        <v>-29578.702793634868</v>
      </c>
      <c r="G62" s="132">
        <v>0</v>
      </c>
      <c r="H62" s="133">
        <v>0</v>
      </c>
      <c r="I62" s="134">
        <v>0</v>
      </c>
      <c r="J62" s="131">
        <v>-64.397709921475325</v>
      </c>
      <c r="K62" s="135">
        <v>-29643.100503556343</v>
      </c>
    </row>
    <row r="63" spans="1:11" ht="18.600000000000001" customHeight="1" x14ac:dyDescent="0.2">
      <c r="A63" s="126">
        <v>55</v>
      </c>
      <c r="B63" s="127" t="s">
        <v>112</v>
      </c>
      <c r="C63" s="128">
        <v>43301</v>
      </c>
      <c r="D63" s="129">
        <v>-168432.31688773897</v>
      </c>
      <c r="E63" s="130">
        <v>-168432.31688773897</v>
      </c>
      <c r="F63" s="131">
        <v>0</v>
      </c>
      <c r="G63" s="132">
        <v>0</v>
      </c>
      <c r="H63" s="133">
        <v>0</v>
      </c>
      <c r="I63" s="134">
        <v>0</v>
      </c>
      <c r="J63" s="131">
        <v>0</v>
      </c>
      <c r="K63" s="135">
        <v>0</v>
      </c>
    </row>
    <row r="64" spans="1:11" ht="18.600000000000001" customHeight="1" x14ac:dyDescent="0.2">
      <c r="A64" s="126">
        <v>56</v>
      </c>
      <c r="B64" s="127" t="s">
        <v>58</v>
      </c>
      <c r="C64" s="128">
        <v>16000</v>
      </c>
      <c r="D64" s="129">
        <v>-62236.832179483688</v>
      </c>
      <c r="E64" s="130">
        <v>-62236.832179483688</v>
      </c>
      <c r="F64" s="131">
        <v>0</v>
      </c>
      <c r="G64" s="132">
        <v>0</v>
      </c>
      <c r="H64" s="133">
        <v>0</v>
      </c>
      <c r="I64" s="134">
        <v>0</v>
      </c>
      <c r="J64" s="131">
        <v>0</v>
      </c>
      <c r="K64" s="135">
        <v>0</v>
      </c>
    </row>
    <row r="65" spans="1:11" ht="18.600000000000001" customHeight="1" x14ac:dyDescent="0.2">
      <c r="A65" s="126">
        <v>57</v>
      </c>
      <c r="B65" s="127" t="s">
        <v>59</v>
      </c>
      <c r="C65" s="128">
        <v>28000</v>
      </c>
      <c r="D65" s="129">
        <v>-108914.4563140965</v>
      </c>
      <c r="E65" s="130">
        <v>-108914.4563140965</v>
      </c>
      <c r="F65" s="131">
        <v>-97245.050280443305</v>
      </c>
      <c r="G65" s="132">
        <v>0</v>
      </c>
      <c r="H65" s="133">
        <v>0</v>
      </c>
      <c r="I65" s="134">
        <v>0</v>
      </c>
      <c r="J65" s="131">
        <v>-1744.8672267647635</v>
      </c>
      <c r="K65" s="135">
        <v>-98989.917507208069</v>
      </c>
    </row>
    <row r="66" spans="1:11" ht="18.600000000000001" customHeight="1" x14ac:dyDescent="0.2">
      <c r="A66" s="126">
        <v>58</v>
      </c>
      <c r="B66" s="127" t="s">
        <v>113</v>
      </c>
      <c r="C66" s="128">
        <v>10843.9</v>
      </c>
      <c r="D66" s="129">
        <v>-42180.624029443941</v>
      </c>
      <c r="E66" s="130">
        <v>-42180.624029443941</v>
      </c>
      <c r="F66" s="131">
        <v>-4691.1012255285605</v>
      </c>
      <c r="G66" s="132">
        <v>0</v>
      </c>
      <c r="H66" s="133">
        <v>0</v>
      </c>
      <c r="I66" s="134">
        <v>0</v>
      </c>
      <c r="J66" s="131">
        <v>-83.988649140548659</v>
      </c>
      <c r="K66" s="135">
        <v>-4775.0898746691091</v>
      </c>
    </row>
    <row r="67" spans="1:11" ht="18.600000000000001" customHeight="1" x14ac:dyDescent="0.2">
      <c r="A67" s="126">
        <v>59</v>
      </c>
      <c r="B67" s="127" t="s">
        <v>60</v>
      </c>
      <c r="C67" s="128">
        <v>1517</v>
      </c>
      <c r="D67" s="129">
        <v>-5900.829651017295</v>
      </c>
      <c r="E67" s="130">
        <v>-5900.829651017295</v>
      </c>
      <c r="F67" s="131">
        <v>-5900.829651017295</v>
      </c>
      <c r="G67" s="132">
        <v>0</v>
      </c>
      <c r="H67" s="133">
        <v>0</v>
      </c>
      <c r="I67" s="134">
        <v>0</v>
      </c>
      <c r="J67" s="131">
        <v>-105.6474135540675</v>
      </c>
      <c r="K67" s="135">
        <v>-6006.4770645713625</v>
      </c>
    </row>
    <row r="68" spans="1:11" ht="18.600000000000001" customHeight="1" x14ac:dyDescent="0.2">
      <c r="A68" s="126">
        <v>60</v>
      </c>
      <c r="B68" s="127" t="s">
        <v>114</v>
      </c>
      <c r="C68" s="128">
        <v>0</v>
      </c>
      <c r="D68" s="129">
        <v>0</v>
      </c>
      <c r="E68" s="130">
        <v>0</v>
      </c>
      <c r="F68" s="131">
        <v>0</v>
      </c>
      <c r="G68" s="132">
        <v>0</v>
      </c>
      <c r="H68" s="133">
        <v>0</v>
      </c>
      <c r="I68" s="134">
        <v>0</v>
      </c>
      <c r="J68" s="131">
        <v>0</v>
      </c>
      <c r="K68" s="135">
        <v>0</v>
      </c>
    </row>
    <row r="69" spans="1:11" ht="18.600000000000001" customHeight="1" x14ac:dyDescent="0.2">
      <c r="A69" s="126">
        <v>61</v>
      </c>
      <c r="B69" s="127" t="s">
        <v>61</v>
      </c>
      <c r="C69" s="128">
        <v>221620</v>
      </c>
      <c r="D69" s="129">
        <v>-862057.92172607372</v>
      </c>
      <c r="E69" s="130">
        <v>-862057.92172607372</v>
      </c>
      <c r="F69" s="131">
        <v>-334740.80187735299</v>
      </c>
      <c r="G69" s="132">
        <v>0</v>
      </c>
      <c r="H69" s="133">
        <v>0</v>
      </c>
      <c r="I69" s="134">
        <v>0</v>
      </c>
      <c r="J69" s="131">
        <v>-6172.8721816769103</v>
      </c>
      <c r="K69" s="135">
        <v>-340913.6740590299</v>
      </c>
    </row>
    <row r="70" spans="1:11" ht="18.600000000000001" customHeight="1" x14ac:dyDescent="0.2">
      <c r="A70" s="126">
        <v>62</v>
      </c>
      <c r="B70" s="127" t="s">
        <v>115</v>
      </c>
      <c r="C70" s="128">
        <v>58160</v>
      </c>
      <c r="D70" s="129">
        <v>-226230.88497242302</v>
      </c>
      <c r="E70" s="130">
        <v>-226230.88497242302</v>
      </c>
      <c r="F70" s="131">
        <v>-148613.77564058441</v>
      </c>
      <c r="G70" s="132">
        <v>0</v>
      </c>
      <c r="H70" s="133">
        <v>0</v>
      </c>
      <c r="I70" s="134">
        <v>0</v>
      </c>
      <c r="J70" s="131">
        <v>-2660.7548333860468</v>
      </c>
      <c r="K70" s="135">
        <v>-151274.53047397046</v>
      </c>
    </row>
    <row r="71" spans="1:11" ht="18.600000000000001" customHeight="1" x14ac:dyDescent="0.2">
      <c r="A71" s="126">
        <v>63</v>
      </c>
      <c r="B71" s="127" t="s">
        <v>116</v>
      </c>
      <c r="C71" s="128">
        <v>101024</v>
      </c>
      <c r="D71" s="129">
        <v>-392963.35838126013</v>
      </c>
      <c r="E71" s="130">
        <v>-392963.35838126013</v>
      </c>
      <c r="F71" s="131">
        <v>0</v>
      </c>
      <c r="G71" s="132">
        <v>0</v>
      </c>
      <c r="H71" s="133">
        <v>0</v>
      </c>
      <c r="I71" s="134">
        <v>0</v>
      </c>
      <c r="J71" s="131">
        <v>0</v>
      </c>
      <c r="K71" s="135">
        <v>0</v>
      </c>
    </row>
    <row r="72" spans="1:11" ht="18.600000000000001" customHeight="1" x14ac:dyDescent="0.2">
      <c r="A72" s="126">
        <v>64</v>
      </c>
      <c r="B72" s="127" t="s">
        <v>62</v>
      </c>
      <c r="C72" s="128">
        <v>47280</v>
      </c>
      <c r="D72" s="129">
        <v>-183909.8390903743</v>
      </c>
      <c r="E72" s="130">
        <v>-183909.8390903743</v>
      </c>
      <c r="F72" s="131">
        <v>-50831.932682593295</v>
      </c>
      <c r="G72" s="132">
        <v>0</v>
      </c>
      <c r="H72" s="133">
        <v>0</v>
      </c>
      <c r="I72" s="134">
        <v>0</v>
      </c>
      <c r="J72" s="131">
        <v>-910.08595934371988</v>
      </c>
      <c r="K72" s="135">
        <v>-51742.018641937015</v>
      </c>
    </row>
    <row r="73" spans="1:11" ht="18.600000000000001" customHeight="1" x14ac:dyDescent="0.2">
      <c r="A73" s="126">
        <v>65</v>
      </c>
      <c r="B73" s="127" t="s">
        <v>87</v>
      </c>
      <c r="C73" s="128">
        <v>0</v>
      </c>
      <c r="D73" s="129">
        <v>0</v>
      </c>
      <c r="E73" s="130">
        <v>0</v>
      </c>
      <c r="F73" s="131">
        <v>0</v>
      </c>
      <c r="G73" s="132">
        <v>0</v>
      </c>
      <c r="H73" s="133">
        <v>0</v>
      </c>
      <c r="I73" s="134">
        <v>0</v>
      </c>
      <c r="J73" s="131">
        <v>-2.2478157135101355</v>
      </c>
      <c r="K73" s="135">
        <v>-2.2478157135101355</v>
      </c>
    </row>
    <row r="74" spans="1:11" ht="18.600000000000001" customHeight="1" x14ac:dyDescent="0.2">
      <c r="A74" s="126">
        <v>66</v>
      </c>
      <c r="B74" s="127" t="s">
        <v>63</v>
      </c>
      <c r="C74" s="128">
        <v>8000</v>
      </c>
      <c r="D74" s="129">
        <v>-31118.416089741844</v>
      </c>
      <c r="E74" s="130">
        <v>-31118.416089741844</v>
      </c>
      <c r="F74" s="131">
        <v>0</v>
      </c>
      <c r="G74" s="132">
        <v>0</v>
      </c>
      <c r="H74" s="133">
        <v>0</v>
      </c>
      <c r="I74" s="134">
        <v>0</v>
      </c>
      <c r="J74" s="131">
        <v>0</v>
      </c>
      <c r="K74" s="135">
        <v>0</v>
      </c>
    </row>
    <row r="75" spans="1:11" ht="18.600000000000001" customHeight="1" x14ac:dyDescent="0.2">
      <c r="A75" s="126">
        <v>67</v>
      </c>
      <c r="B75" s="127" t="s">
        <v>117</v>
      </c>
      <c r="C75" s="128">
        <v>34171</v>
      </c>
      <c r="D75" s="129">
        <v>-132918.42452532105</v>
      </c>
      <c r="E75" s="130">
        <v>-132918.42452532105</v>
      </c>
      <c r="F75" s="131">
        <v>-15240.244279951003</v>
      </c>
      <c r="G75" s="132">
        <v>0</v>
      </c>
      <c r="H75" s="133">
        <v>0</v>
      </c>
      <c r="I75" s="134">
        <v>0</v>
      </c>
      <c r="J75" s="131">
        <v>-272.85864621284418</v>
      </c>
      <c r="K75" s="135">
        <v>-15513.102926163847</v>
      </c>
    </row>
    <row r="76" spans="1:11" ht="18.600000000000001" customHeight="1" x14ac:dyDescent="0.2">
      <c r="A76" s="126">
        <v>68</v>
      </c>
      <c r="B76" s="127" t="s">
        <v>118</v>
      </c>
      <c r="C76" s="128">
        <v>0</v>
      </c>
      <c r="D76" s="129">
        <v>0</v>
      </c>
      <c r="E76" s="130">
        <v>0</v>
      </c>
      <c r="F76" s="131">
        <v>0</v>
      </c>
      <c r="G76" s="132">
        <v>0</v>
      </c>
      <c r="H76" s="133">
        <v>0</v>
      </c>
      <c r="I76" s="134">
        <v>0</v>
      </c>
      <c r="J76" s="131">
        <v>0</v>
      </c>
      <c r="K76" s="135">
        <v>0</v>
      </c>
    </row>
    <row r="77" spans="1:11" ht="18.600000000000001" customHeight="1" thickBot="1" x14ac:dyDescent="0.25">
      <c r="A77" s="136">
        <v>69</v>
      </c>
      <c r="B77" s="137" t="s">
        <v>64</v>
      </c>
      <c r="C77" s="138">
        <v>10007</v>
      </c>
      <c r="D77" s="139">
        <v>-38925.248726255821</v>
      </c>
      <c r="E77" s="140">
        <v>-38925.248726255821</v>
      </c>
      <c r="F77" s="141">
        <v>0</v>
      </c>
      <c r="G77" s="142">
        <v>0</v>
      </c>
      <c r="H77" s="143">
        <v>0</v>
      </c>
      <c r="I77" s="144">
        <v>0</v>
      </c>
      <c r="J77" s="141">
        <v>0</v>
      </c>
      <c r="K77" s="145">
        <v>0</v>
      </c>
    </row>
    <row r="78" spans="1:11" ht="18.600000000000001" customHeight="1" thickBot="1" x14ac:dyDescent="0.25">
      <c r="C78" s="146"/>
      <c r="D78" s="147"/>
      <c r="E78" s="147"/>
      <c r="F78" s="147"/>
      <c r="G78" s="147"/>
      <c r="H78" s="147"/>
      <c r="I78" s="147"/>
      <c r="J78" s="147"/>
      <c r="K78" s="147"/>
    </row>
    <row r="79" spans="1:11" ht="15.75" thickBot="1" x14ac:dyDescent="0.25">
      <c r="A79" s="148"/>
      <c r="B79" s="149" t="s">
        <v>13</v>
      </c>
      <c r="C79" s="150"/>
      <c r="D79" s="151">
        <v>-7753683.1597931115</v>
      </c>
      <c r="E79" s="151">
        <v>-7753683.1597931115</v>
      </c>
      <c r="F79" s="151">
        <v>-3146236.2756379088</v>
      </c>
      <c r="G79" s="151">
        <v>0</v>
      </c>
      <c r="H79" s="151">
        <v>0</v>
      </c>
      <c r="I79" s="151">
        <v>0</v>
      </c>
      <c r="J79" s="151">
        <v>-60905.592284504317</v>
      </c>
      <c r="K79" s="151">
        <v>-3207141.8679224122</v>
      </c>
    </row>
    <row r="80" spans="1:11" x14ac:dyDescent="0.2">
      <c r="C80" s="152"/>
      <c r="D80" s="153"/>
      <c r="E80" s="153"/>
      <c r="F80" s="153"/>
    </row>
    <row r="81" spans="2:10" ht="21" customHeight="1" x14ac:dyDescent="0.2">
      <c r="B81" s="154" t="s">
        <v>119</v>
      </c>
      <c r="C81" s="152"/>
      <c r="D81" s="153"/>
      <c r="E81" s="153"/>
      <c r="F81" s="153"/>
      <c r="I81" s="153"/>
      <c r="J81" s="153"/>
    </row>
    <row r="86" spans="2:10" x14ac:dyDescent="0.2">
      <c r="F86" s="153"/>
    </row>
  </sheetData>
  <mergeCells count="5">
    <mergeCell ref="A1:K1"/>
    <mergeCell ref="A2:K2"/>
    <mergeCell ref="A3:K3"/>
    <mergeCell ref="A4:K4"/>
    <mergeCell ref="A6:B7"/>
  </mergeCells>
  <conditionalFormatting sqref="F9:F57">
    <cfRule type="cellIs" dxfId="33" priority="28" stopIfTrue="1" operator="greaterThan">
      <formula>0</formula>
    </cfRule>
  </conditionalFormatting>
  <conditionalFormatting sqref="I9:I57">
    <cfRule type="cellIs" dxfId="32" priority="29" stopIfTrue="1" operator="greaterThan">
      <formula>0</formula>
    </cfRule>
    <cfRule type="cellIs" dxfId="31" priority="30" stopIfTrue="1" operator="lessThan">
      <formula>0</formula>
    </cfRule>
  </conditionalFormatting>
  <conditionalFormatting sqref="F58:F59 F61:F64 F74">
    <cfRule type="cellIs" dxfId="30" priority="25" stopIfTrue="1" operator="greaterThan">
      <formula>0</formula>
    </cfRule>
  </conditionalFormatting>
  <conditionalFormatting sqref="I58:I59 I61:I64 I74">
    <cfRule type="cellIs" dxfId="29" priority="26" stopIfTrue="1" operator="greaterThan">
      <formula>0</formula>
    </cfRule>
    <cfRule type="cellIs" dxfId="28" priority="27" stopIfTrue="1" operator="lessThan">
      <formula>0</formula>
    </cfRule>
  </conditionalFormatting>
  <conditionalFormatting sqref="F60">
    <cfRule type="cellIs" dxfId="27" priority="22" stopIfTrue="1" operator="greaterThan">
      <formula>0</formula>
    </cfRule>
  </conditionalFormatting>
  <conditionalFormatting sqref="I60">
    <cfRule type="cellIs" dxfId="26" priority="23" stopIfTrue="1" operator="greaterThan">
      <formula>0</formula>
    </cfRule>
    <cfRule type="cellIs" dxfId="25" priority="24" stopIfTrue="1" operator="lessThan">
      <formula>0</formula>
    </cfRule>
  </conditionalFormatting>
  <conditionalFormatting sqref="F65">
    <cfRule type="cellIs" dxfId="24" priority="19" stopIfTrue="1" operator="greaterThan">
      <formula>0</formula>
    </cfRule>
  </conditionalFormatting>
  <conditionalFormatting sqref="I65">
    <cfRule type="cellIs" dxfId="23" priority="20" stopIfTrue="1" operator="greaterThan">
      <formula>0</formula>
    </cfRule>
    <cfRule type="cellIs" dxfId="22" priority="21" stopIfTrue="1" operator="lessThan">
      <formula>0</formula>
    </cfRule>
  </conditionalFormatting>
  <conditionalFormatting sqref="F66">
    <cfRule type="cellIs" dxfId="21" priority="16" stopIfTrue="1" operator="greaterThan">
      <formula>0</formula>
    </cfRule>
  </conditionalFormatting>
  <conditionalFormatting sqref="I66">
    <cfRule type="cellIs" dxfId="20" priority="17" stopIfTrue="1" operator="greaterThan">
      <formula>0</formula>
    </cfRule>
    <cfRule type="cellIs" dxfId="19" priority="18" stopIfTrue="1" operator="lessThan">
      <formula>0</formula>
    </cfRule>
  </conditionalFormatting>
  <conditionalFormatting sqref="F67:F70">
    <cfRule type="cellIs" dxfId="18" priority="13" stopIfTrue="1" operator="greaterThan">
      <formula>0</formula>
    </cfRule>
  </conditionalFormatting>
  <conditionalFormatting sqref="I67:I70">
    <cfRule type="cellIs" dxfId="17" priority="14" stopIfTrue="1" operator="greaterThan">
      <formula>0</formula>
    </cfRule>
    <cfRule type="cellIs" dxfId="16" priority="15" stopIfTrue="1" operator="lessThan">
      <formula>0</formula>
    </cfRule>
  </conditionalFormatting>
  <conditionalFormatting sqref="F71">
    <cfRule type="cellIs" dxfId="15" priority="10" stopIfTrue="1" operator="greaterThan">
      <formula>0</formula>
    </cfRule>
  </conditionalFormatting>
  <conditionalFormatting sqref="I71">
    <cfRule type="cellIs" dxfId="14" priority="11" stopIfTrue="1" operator="greaterThan">
      <formula>0</formula>
    </cfRule>
    <cfRule type="cellIs" dxfId="13" priority="12" stopIfTrue="1" operator="lessThan">
      <formula>0</formula>
    </cfRule>
  </conditionalFormatting>
  <conditionalFormatting sqref="F72">
    <cfRule type="cellIs" dxfId="12" priority="7" stopIfTrue="1" operator="greaterThan">
      <formula>0</formula>
    </cfRule>
  </conditionalFormatting>
  <conditionalFormatting sqref="I72">
    <cfRule type="cellIs" dxfId="11" priority="8" stopIfTrue="1" operator="greaterThan">
      <formula>0</formula>
    </cfRule>
    <cfRule type="cellIs" dxfId="10" priority="9" stopIfTrue="1" operator="lessThan">
      <formula>0</formula>
    </cfRule>
  </conditionalFormatting>
  <conditionalFormatting sqref="F73">
    <cfRule type="cellIs" dxfId="9" priority="4" stopIfTrue="1" operator="greaterThan">
      <formula>0</formula>
    </cfRule>
  </conditionalFormatting>
  <conditionalFormatting sqref="I73">
    <cfRule type="cellIs" dxfId="8" priority="5" stopIfTrue="1" operator="greaterThan">
      <formula>0</formula>
    </cfRule>
    <cfRule type="cellIs" dxfId="7" priority="6" stopIfTrue="1" operator="lessThan">
      <formula>0</formula>
    </cfRule>
  </conditionalFormatting>
  <conditionalFormatting sqref="F75:F77">
    <cfRule type="cellIs" dxfId="6" priority="1" stopIfTrue="1" operator="greaterThan">
      <formula>0</formula>
    </cfRule>
  </conditionalFormatting>
  <conditionalFormatting sqref="I75:I77">
    <cfRule type="cellIs" dxfId="5" priority="2" stopIfTrue="1" operator="greaterThan">
      <formula>0</formula>
    </cfRule>
    <cfRule type="cellIs" dxfId="4" priority="3" stopIfTrue="1" operator="lessThan">
      <formula>0</formula>
    </cfRule>
  </conditionalFormatting>
  <dataValidations count="1">
    <dataValidation type="whole" allowBlank="1" showInputMessage="1" showErrorMessage="1" sqref="C78 IY78 SU78 ACQ78 AMM78 AWI78 BGE78 BQA78 BZW78 CJS78 CTO78 DDK78 DNG78 DXC78 EGY78 EQU78 FAQ78 FKM78 FUI78 GEE78 GOA78 GXW78 HHS78 HRO78 IBK78 ILG78 IVC78 JEY78 JOU78 JYQ78 KIM78 KSI78 LCE78 LMA78 LVW78 MFS78 MPO78 MZK78 NJG78 NTC78 OCY78 OMU78 OWQ78 PGM78 PQI78 QAE78 QKA78 QTW78 RDS78 RNO78 RXK78 SHG78 SRC78 TAY78 TKU78 TUQ78 UEM78 UOI78 UYE78 VIA78 VRW78 WBS78 WLO78 WVK78 C65614 IY65614 SU65614 ACQ65614 AMM65614 AWI65614 BGE65614 BQA65614 BZW65614 CJS65614 CTO65614 DDK65614 DNG65614 DXC65614 EGY65614 EQU65614 FAQ65614 FKM65614 FUI65614 GEE65614 GOA65614 GXW65614 HHS65614 HRO65614 IBK65614 ILG65614 IVC65614 JEY65614 JOU65614 JYQ65614 KIM65614 KSI65614 LCE65614 LMA65614 LVW65614 MFS65614 MPO65614 MZK65614 NJG65614 NTC65614 OCY65614 OMU65614 OWQ65614 PGM65614 PQI65614 QAE65614 QKA65614 QTW65614 RDS65614 RNO65614 RXK65614 SHG65614 SRC65614 TAY65614 TKU65614 TUQ65614 UEM65614 UOI65614 UYE65614 VIA65614 VRW65614 WBS65614 WLO65614 WVK65614 C131150 IY131150 SU131150 ACQ131150 AMM131150 AWI131150 BGE131150 BQA131150 BZW131150 CJS131150 CTO131150 DDK131150 DNG131150 DXC131150 EGY131150 EQU131150 FAQ131150 FKM131150 FUI131150 GEE131150 GOA131150 GXW131150 HHS131150 HRO131150 IBK131150 ILG131150 IVC131150 JEY131150 JOU131150 JYQ131150 KIM131150 KSI131150 LCE131150 LMA131150 LVW131150 MFS131150 MPO131150 MZK131150 NJG131150 NTC131150 OCY131150 OMU131150 OWQ131150 PGM131150 PQI131150 QAE131150 QKA131150 QTW131150 RDS131150 RNO131150 RXK131150 SHG131150 SRC131150 TAY131150 TKU131150 TUQ131150 UEM131150 UOI131150 UYE131150 VIA131150 VRW131150 WBS131150 WLO131150 WVK131150 C196686 IY196686 SU196686 ACQ196686 AMM196686 AWI196686 BGE196686 BQA196686 BZW196686 CJS196686 CTO196686 DDK196686 DNG196686 DXC196686 EGY196686 EQU196686 FAQ196686 FKM196686 FUI196686 GEE196686 GOA196686 GXW196686 HHS196686 HRO196686 IBK196686 ILG196686 IVC196686 JEY196686 JOU196686 JYQ196686 KIM196686 KSI196686 LCE196686 LMA196686 LVW196686 MFS196686 MPO196686 MZK196686 NJG196686 NTC196686 OCY196686 OMU196686 OWQ196686 PGM196686 PQI196686 QAE196686 QKA196686 QTW196686 RDS196686 RNO196686 RXK196686 SHG196686 SRC196686 TAY196686 TKU196686 TUQ196686 UEM196686 UOI196686 UYE196686 VIA196686 VRW196686 WBS196686 WLO196686 WVK196686 C262222 IY262222 SU262222 ACQ262222 AMM262222 AWI262222 BGE262222 BQA262222 BZW262222 CJS262222 CTO262222 DDK262222 DNG262222 DXC262222 EGY262222 EQU262222 FAQ262222 FKM262222 FUI262222 GEE262222 GOA262222 GXW262222 HHS262222 HRO262222 IBK262222 ILG262222 IVC262222 JEY262222 JOU262222 JYQ262222 KIM262222 KSI262222 LCE262222 LMA262222 LVW262222 MFS262222 MPO262222 MZK262222 NJG262222 NTC262222 OCY262222 OMU262222 OWQ262222 PGM262222 PQI262222 QAE262222 QKA262222 QTW262222 RDS262222 RNO262222 RXK262222 SHG262222 SRC262222 TAY262222 TKU262222 TUQ262222 UEM262222 UOI262222 UYE262222 VIA262222 VRW262222 WBS262222 WLO262222 WVK262222 C327758 IY327758 SU327758 ACQ327758 AMM327758 AWI327758 BGE327758 BQA327758 BZW327758 CJS327758 CTO327758 DDK327758 DNG327758 DXC327758 EGY327758 EQU327758 FAQ327758 FKM327758 FUI327758 GEE327758 GOA327758 GXW327758 HHS327758 HRO327758 IBK327758 ILG327758 IVC327758 JEY327758 JOU327758 JYQ327758 KIM327758 KSI327758 LCE327758 LMA327758 LVW327758 MFS327758 MPO327758 MZK327758 NJG327758 NTC327758 OCY327758 OMU327758 OWQ327758 PGM327758 PQI327758 QAE327758 QKA327758 QTW327758 RDS327758 RNO327758 RXK327758 SHG327758 SRC327758 TAY327758 TKU327758 TUQ327758 UEM327758 UOI327758 UYE327758 VIA327758 VRW327758 WBS327758 WLO327758 WVK327758 C393294 IY393294 SU393294 ACQ393294 AMM393294 AWI393294 BGE393294 BQA393294 BZW393294 CJS393294 CTO393294 DDK393294 DNG393294 DXC393294 EGY393294 EQU393294 FAQ393294 FKM393294 FUI393294 GEE393294 GOA393294 GXW393294 HHS393294 HRO393294 IBK393294 ILG393294 IVC393294 JEY393294 JOU393294 JYQ393294 KIM393294 KSI393294 LCE393294 LMA393294 LVW393294 MFS393294 MPO393294 MZK393294 NJG393294 NTC393294 OCY393294 OMU393294 OWQ393294 PGM393294 PQI393294 QAE393294 QKA393294 QTW393294 RDS393294 RNO393294 RXK393294 SHG393294 SRC393294 TAY393294 TKU393294 TUQ393294 UEM393294 UOI393294 UYE393294 VIA393294 VRW393294 WBS393294 WLO393294 WVK393294 C458830 IY458830 SU458830 ACQ458830 AMM458830 AWI458830 BGE458830 BQA458830 BZW458830 CJS458830 CTO458830 DDK458830 DNG458830 DXC458830 EGY458830 EQU458830 FAQ458830 FKM458830 FUI458830 GEE458830 GOA458830 GXW458830 HHS458830 HRO458830 IBK458830 ILG458830 IVC458830 JEY458830 JOU458830 JYQ458830 KIM458830 KSI458830 LCE458830 LMA458830 LVW458830 MFS458830 MPO458830 MZK458830 NJG458830 NTC458830 OCY458830 OMU458830 OWQ458830 PGM458830 PQI458830 QAE458830 QKA458830 QTW458830 RDS458830 RNO458830 RXK458830 SHG458830 SRC458830 TAY458830 TKU458830 TUQ458830 UEM458830 UOI458830 UYE458830 VIA458830 VRW458830 WBS458830 WLO458830 WVK458830 C524366 IY524366 SU524366 ACQ524366 AMM524366 AWI524366 BGE524366 BQA524366 BZW524366 CJS524366 CTO524366 DDK524366 DNG524366 DXC524366 EGY524366 EQU524366 FAQ524366 FKM524366 FUI524366 GEE524366 GOA524366 GXW524366 HHS524366 HRO524366 IBK524366 ILG524366 IVC524366 JEY524366 JOU524366 JYQ524366 KIM524366 KSI524366 LCE524366 LMA524366 LVW524366 MFS524366 MPO524366 MZK524366 NJG524366 NTC524366 OCY524366 OMU524366 OWQ524366 PGM524366 PQI524366 QAE524366 QKA524366 QTW524366 RDS524366 RNO524366 RXK524366 SHG524366 SRC524366 TAY524366 TKU524366 TUQ524366 UEM524366 UOI524366 UYE524366 VIA524366 VRW524366 WBS524366 WLO524366 WVK524366 C589902 IY589902 SU589902 ACQ589902 AMM589902 AWI589902 BGE589902 BQA589902 BZW589902 CJS589902 CTO589902 DDK589902 DNG589902 DXC589902 EGY589902 EQU589902 FAQ589902 FKM589902 FUI589902 GEE589902 GOA589902 GXW589902 HHS589902 HRO589902 IBK589902 ILG589902 IVC589902 JEY589902 JOU589902 JYQ589902 KIM589902 KSI589902 LCE589902 LMA589902 LVW589902 MFS589902 MPO589902 MZK589902 NJG589902 NTC589902 OCY589902 OMU589902 OWQ589902 PGM589902 PQI589902 QAE589902 QKA589902 QTW589902 RDS589902 RNO589902 RXK589902 SHG589902 SRC589902 TAY589902 TKU589902 TUQ589902 UEM589902 UOI589902 UYE589902 VIA589902 VRW589902 WBS589902 WLO589902 WVK589902 C655438 IY655438 SU655438 ACQ655438 AMM655438 AWI655438 BGE655438 BQA655438 BZW655438 CJS655438 CTO655438 DDK655438 DNG655438 DXC655438 EGY655438 EQU655438 FAQ655438 FKM655438 FUI655438 GEE655438 GOA655438 GXW655438 HHS655438 HRO655438 IBK655438 ILG655438 IVC655438 JEY655438 JOU655438 JYQ655438 KIM655438 KSI655438 LCE655438 LMA655438 LVW655438 MFS655438 MPO655438 MZK655438 NJG655438 NTC655438 OCY655438 OMU655438 OWQ655438 PGM655438 PQI655438 QAE655438 QKA655438 QTW655438 RDS655438 RNO655438 RXK655438 SHG655438 SRC655438 TAY655438 TKU655438 TUQ655438 UEM655438 UOI655438 UYE655438 VIA655438 VRW655438 WBS655438 WLO655438 WVK655438 C720974 IY720974 SU720974 ACQ720974 AMM720974 AWI720974 BGE720974 BQA720974 BZW720974 CJS720974 CTO720974 DDK720974 DNG720974 DXC720974 EGY720974 EQU720974 FAQ720974 FKM720974 FUI720974 GEE720974 GOA720974 GXW720974 HHS720974 HRO720974 IBK720974 ILG720974 IVC720974 JEY720974 JOU720974 JYQ720974 KIM720974 KSI720974 LCE720974 LMA720974 LVW720974 MFS720974 MPO720974 MZK720974 NJG720974 NTC720974 OCY720974 OMU720974 OWQ720974 PGM720974 PQI720974 QAE720974 QKA720974 QTW720974 RDS720974 RNO720974 RXK720974 SHG720974 SRC720974 TAY720974 TKU720974 TUQ720974 UEM720974 UOI720974 UYE720974 VIA720974 VRW720974 WBS720974 WLO720974 WVK720974 C786510 IY786510 SU786510 ACQ786510 AMM786510 AWI786510 BGE786510 BQA786510 BZW786510 CJS786510 CTO786510 DDK786510 DNG786510 DXC786510 EGY786510 EQU786510 FAQ786510 FKM786510 FUI786510 GEE786510 GOA786510 GXW786510 HHS786510 HRO786510 IBK786510 ILG786510 IVC786510 JEY786510 JOU786510 JYQ786510 KIM786510 KSI786510 LCE786510 LMA786510 LVW786510 MFS786510 MPO786510 MZK786510 NJG786510 NTC786510 OCY786510 OMU786510 OWQ786510 PGM786510 PQI786510 QAE786510 QKA786510 QTW786510 RDS786510 RNO786510 RXK786510 SHG786510 SRC786510 TAY786510 TKU786510 TUQ786510 UEM786510 UOI786510 UYE786510 VIA786510 VRW786510 WBS786510 WLO786510 WVK786510 C852046 IY852046 SU852046 ACQ852046 AMM852046 AWI852046 BGE852046 BQA852046 BZW852046 CJS852046 CTO852046 DDK852046 DNG852046 DXC852046 EGY852046 EQU852046 FAQ852046 FKM852046 FUI852046 GEE852046 GOA852046 GXW852046 HHS852046 HRO852046 IBK852046 ILG852046 IVC852046 JEY852046 JOU852046 JYQ852046 KIM852046 KSI852046 LCE852046 LMA852046 LVW852046 MFS852046 MPO852046 MZK852046 NJG852046 NTC852046 OCY852046 OMU852046 OWQ852046 PGM852046 PQI852046 QAE852046 QKA852046 QTW852046 RDS852046 RNO852046 RXK852046 SHG852046 SRC852046 TAY852046 TKU852046 TUQ852046 UEM852046 UOI852046 UYE852046 VIA852046 VRW852046 WBS852046 WLO852046 WVK852046 C917582 IY917582 SU917582 ACQ917582 AMM917582 AWI917582 BGE917582 BQA917582 BZW917582 CJS917582 CTO917582 DDK917582 DNG917582 DXC917582 EGY917582 EQU917582 FAQ917582 FKM917582 FUI917582 GEE917582 GOA917582 GXW917582 HHS917582 HRO917582 IBK917582 ILG917582 IVC917582 JEY917582 JOU917582 JYQ917582 KIM917582 KSI917582 LCE917582 LMA917582 LVW917582 MFS917582 MPO917582 MZK917582 NJG917582 NTC917582 OCY917582 OMU917582 OWQ917582 PGM917582 PQI917582 QAE917582 QKA917582 QTW917582 RDS917582 RNO917582 RXK917582 SHG917582 SRC917582 TAY917582 TKU917582 TUQ917582 UEM917582 UOI917582 UYE917582 VIA917582 VRW917582 WBS917582 WLO917582 WVK917582 C983118 IY983118 SU983118 ACQ983118 AMM983118 AWI983118 BGE983118 BQA983118 BZW983118 CJS983118 CTO983118 DDK983118 DNG983118 DXC983118 EGY983118 EQU983118 FAQ983118 FKM983118 FUI983118 GEE983118 GOA983118 GXW983118 HHS983118 HRO983118 IBK983118 ILG983118 IVC983118 JEY983118 JOU983118 JYQ983118 KIM983118 KSI983118 LCE983118 LMA983118 LVW983118 MFS983118 MPO983118 MZK983118 NJG983118 NTC983118 OCY983118 OMU983118 OWQ983118 PGM983118 PQI983118 QAE983118 QKA983118 QTW983118 RDS983118 RNO983118 RXK983118 SHG983118 SRC983118 TAY983118 TKU983118 TUQ983118 UEM983118 UOI983118 UYE983118 VIA983118 VRW983118 WBS983118 WLO983118 WVK983118" xr:uid="{81C8B916-ACE0-4766-9230-CA2E58BBE108}">
      <formula1>-100000000000</formula1>
      <formula2>100000000000</formula2>
    </dataValidation>
  </dataValidations>
  <printOptions horizontalCentered="1"/>
  <pageMargins left="0.39370078740157483" right="0.39370078740157483" top="0.39370078740157483" bottom="0.39370078740157483" header="0" footer="0"/>
  <pageSetup paperSize="9" scale="35" orientation="landscape" r:id="rId1"/>
  <headerFooter alignWithMargins="0">
    <oddFooter>&amp;L&amp;F&amp;R&amp;D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65A28-606C-435A-81AA-48AF16AD3E83}">
  <sheetPr>
    <tabColor indexed="47"/>
    <pageSetUpPr fitToPage="1"/>
  </sheetPr>
  <dimension ref="A1:K56"/>
  <sheetViews>
    <sheetView zoomScale="75" zoomScaleNormal="75" workbookViewId="0">
      <selection sqref="A1:K1"/>
    </sheetView>
  </sheetViews>
  <sheetFormatPr baseColWidth="10" defaultRowHeight="12.75" x14ac:dyDescent="0.2"/>
  <cols>
    <col min="1" max="1" width="4" style="155" customWidth="1"/>
    <col min="2" max="2" width="106.7109375" style="155" customWidth="1"/>
    <col min="3" max="11" width="20.7109375" style="155" customWidth="1"/>
    <col min="12" max="256" width="11.42578125" style="155"/>
    <col min="257" max="257" width="4" style="155" customWidth="1"/>
    <col min="258" max="258" width="96.7109375" style="155" customWidth="1"/>
    <col min="259" max="267" width="20.7109375" style="155" customWidth="1"/>
    <col min="268" max="512" width="11.42578125" style="155"/>
    <col min="513" max="513" width="4" style="155" customWidth="1"/>
    <col min="514" max="514" width="96.7109375" style="155" customWidth="1"/>
    <col min="515" max="523" width="20.7109375" style="155" customWidth="1"/>
    <col min="524" max="768" width="11.42578125" style="155"/>
    <col min="769" max="769" width="4" style="155" customWidth="1"/>
    <col min="770" max="770" width="96.7109375" style="155" customWidth="1"/>
    <col min="771" max="779" width="20.7109375" style="155" customWidth="1"/>
    <col min="780" max="1024" width="11.42578125" style="155"/>
    <col min="1025" max="1025" width="4" style="155" customWidth="1"/>
    <col min="1026" max="1026" width="96.7109375" style="155" customWidth="1"/>
    <col min="1027" max="1035" width="20.7109375" style="155" customWidth="1"/>
    <col min="1036" max="1280" width="11.42578125" style="155"/>
    <col min="1281" max="1281" width="4" style="155" customWidth="1"/>
    <col min="1282" max="1282" width="96.7109375" style="155" customWidth="1"/>
    <col min="1283" max="1291" width="20.7109375" style="155" customWidth="1"/>
    <col min="1292" max="1536" width="11.42578125" style="155"/>
    <col min="1537" max="1537" width="4" style="155" customWidth="1"/>
    <col min="1538" max="1538" width="96.7109375" style="155" customWidth="1"/>
    <col min="1539" max="1547" width="20.7109375" style="155" customWidth="1"/>
    <col min="1548" max="1792" width="11.42578125" style="155"/>
    <col min="1793" max="1793" width="4" style="155" customWidth="1"/>
    <col min="1794" max="1794" width="96.7109375" style="155" customWidth="1"/>
    <col min="1795" max="1803" width="20.7109375" style="155" customWidth="1"/>
    <col min="1804" max="2048" width="11.42578125" style="155"/>
    <col min="2049" max="2049" width="4" style="155" customWidth="1"/>
    <col min="2050" max="2050" width="96.7109375" style="155" customWidth="1"/>
    <col min="2051" max="2059" width="20.7109375" style="155" customWidth="1"/>
    <col min="2060" max="2304" width="11.42578125" style="155"/>
    <col min="2305" max="2305" width="4" style="155" customWidth="1"/>
    <col min="2306" max="2306" width="96.7109375" style="155" customWidth="1"/>
    <col min="2307" max="2315" width="20.7109375" style="155" customWidth="1"/>
    <col min="2316" max="2560" width="11.42578125" style="155"/>
    <col min="2561" max="2561" width="4" style="155" customWidth="1"/>
    <col min="2562" max="2562" width="96.7109375" style="155" customWidth="1"/>
    <col min="2563" max="2571" width="20.7109375" style="155" customWidth="1"/>
    <col min="2572" max="2816" width="11.42578125" style="155"/>
    <col min="2817" max="2817" width="4" style="155" customWidth="1"/>
    <col min="2818" max="2818" width="96.7109375" style="155" customWidth="1"/>
    <col min="2819" max="2827" width="20.7109375" style="155" customWidth="1"/>
    <col min="2828" max="3072" width="11.42578125" style="155"/>
    <col min="3073" max="3073" width="4" style="155" customWidth="1"/>
    <col min="3074" max="3074" width="96.7109375" style="155" customWidth="1"/>
    <col min="3075" max="3083" width="20.7109375" style="155" customWidth="1"/>
    <col min="3084" max="3328" width="11.42578125" style="155"/>
    <col min="3329" max="3329" width="4" style="155" customWidth="1"/>
    <col min="3330" max="3330" width="96.7109375" style="155" customWidth="1"/>
    <col min="3331" max="3339" width="20.7109375" style="155" customWidth="1"/>
    <col min="3340" max="3584" width="11.42578125" style="155"/>
    <col min="3585" max="3585" width="4" style="155" customWidth="1"/>
    <col min="3586" max="3586" width="96.7109375" style="155" customWidth="1"/>
    <col min="3587" max="3595" width="20.7109375" style="155" customWidth="1"/>
    <col min="3596" max="3840" width="11.42578125" style="155"/>
    <col min="3841" max="3841" width="4" style="155" customWidth="1"/>
    <col min="3842" max="3842" width="96.7109375" style="155" customWidth="1"/>
    <col min="3843" max="3851" width="20.7109375" style="155" customWidth="1"/>
    <col min="3852" max="4096" width="11.42578125" style="155"/>
    <col min="4097" max="4097" width="4" style="155" customWidth="1"/>
    <col min="4098" max="4098" width="96.7109375" style="155" customWidth="1"/>
    <col min="4099" max="4107" width="20.7109375" style="155" customWidth="1"/>
    <col min="4108" max="4352" width="11.42578125" style="155"/>
    <col min="4353" max="4353" width="4" style="155" customWidth="1"/>
    <col min="4354" max="4354" width="96.7109375" style="155" customWidth="1"/>
    <col min="4355" max="4363" width="20.7109375" style="155" customWidth="1"/>
    <col min="4364" max="4608" width="11.42578125" style="155"/>
    <col min="4609" max="4609" width="4" style="155" customWidth="1"/>
    <col min="4610" max="4610" width="96.7109375" style="155" customWidth="1"/>
    <col min="4611" max="4619" width="20.7109375" style="155" customWidth="1"/>
    <col min="4620" max="4864" width="11.42578125" style="155"/>
    <col min="4865" max="4865" width="4" style="155" customWidth="1"/>
    <col min="4866" max="4866" width="96.7109375" style="155" customWidth="1"/>
    <col min="4867" max="4875" width="20.7109375" style="155" customWidth="1"/>
    <col min="4876" max="5120" width="11.42578125" style="155"/>
    <col min="5121" max="5121" width="4" style="155" customWidth="1"/>
    <col min="5122" max="5122" width="96.7109375" style="155" customWidth="1"/>
    <col min="5123" max="5131" width="20.7109375" style="155" customWidth="1"/>
    <col min="5132" max="5376" width="11.42578125" style="155"/>
    <col min="5377" max="5377" width="4" style="155" customWidth="1"/>
    <col min="5378" max="5378" width="96.7109375" style="155" customWidth="1"/>
    <col min="5379" max="5387" width="20.7109375" style="155" customWidth="1"/>
    <col min="5388" max="5632" width="11.42578125" style="155"/>
    <col min="5633" max="5633" width="4" style="155" customWidth="1"/>
    <col min="5634" max="5634" width="96.7109375" style="155" customWidth="1"/>
    <col min="5635" max="5643" width="20.7109375" style="155" customWidth="1"/>
    <col min="5644" max="5888" width="11.42578125" style="155"/>
    <col min="5889" max="5889" width="4" style="155" customWidth="1"/>
    <col min="5890" max="5890" width="96.7109375" style="155" customWidth="1"/>
    <col min="5891" max="5899" width="20.7109375" style="155" customWidth="1"/>
    <col min="5900" max="6144" width="11.42578125" style="155"/>
    <col min="6145" max="6145" width="4" style="155" customWidth="1"/>
    <col min="6146" max="6146" width="96.7109375" style="155" customWidth="1"/>
    <col min="6147" max="6155" width="20.7109375" style="155" customWidth="1"/>
    <col min="6156" max="6400" width="11.42578125" style="155"/>
    <col min="6401" max="6401" width="4" style="155" customWidth="1"/>
    <col min="6402" max="6402" width="96.7109375" style="155" customWidth="1"/>
    <col min="6403" max="6411" width="20.7109375" style="155" customWidth="1"/>
    <col min="6412" max="6656" width="11.42578125" style="155"/>
    <col min="6657" max="6657" width="4" style="155" customWidth="1"/>
    <col min="6658" max="6658" width="96.7109375" style="155" customWidth="1"/>
    <col min="6659" max="6667" width="20.7109375" style="155" customWidth="1"/>
    <col min="6668" max="6912" width="11.42578125" style="155"/>
    <col min="6913" max="6913" width="4" style="155" customWidth="1"/>
    <col min="6914" max="6914" width="96.7109375" style="155" customWidth="1"/>
    <col min="6915" max="6923" width="20.7109375" style="155" customWidth="1"/>
    <col min="6924" max="7168" width="11.42578125" style="155"/>
    <col min="7169" max="7169" width="4" style="155" customWidth="1"/>
    <col min="7170" max="7170" width="96.7109375" style="155" customWidth="1"/>
    <col min="7171" max="7179" width="20.7109375" style="155" customWidth="1"/>
    <col min="7180" max="7424" width="11.42578125" style="155"/>
    <col min="7425" max="7425" width="4" style="155" customWidth="1"/>
    <col min="7426" max="7426" width="96.7109375" style="155" customWidth="1"/>
    <col min="7427" max="7435" width="20.7109375" style="155" customWidth="1"/>
    <col min="7436" max="7680" width="11.42578125" style="155"/>
    <col min="7681" max="7681" width="4" style="155" customWidth="1"/>
    <col min="7682" max="7682" width="96.7109375" style="155" customWidth="1"/>
    <col min="7683" max="7691" width="20.7109375" style="155" customWidth="1"/>
    <col min="7692" max="7936" width="11.42578125" style="155"/>
    <col min="7937" max="7937" width="4" style="155" customWidth="1"/>
    <col min="7938" max="7938" width="96.7109375" style="155" customWidth="1"/>
    <col min="7939" max="7947" width="20.7109375" style="155" customWidth="1"/>
    <col min="7948" max="8192" width="11.42578125" style="155"/>
    <col min="8193" max="8193" width="4" style="155" customWidth="1"/>
    <col min="8194" max="8194" width="96.7109375" style="155" customWidth="1"/>
    <col min="8195" max="8203" width="20.7109375" style="155" customWidth="1"/>
    <col min="8204" max="8448" width="11.42578125" style="155"/>
    <col min="8449" max="8449" width="4" style="155" customWidth="1"/>
    <col min="8450" max="8450" width="96.7109375" style="155" customWidth="1"/>
    <col min="8451" max="8459" width="20.7109375" style="155" customWidth="1"/>
    <col min="8460" max="8704" width="11.42578125" style="155"/>
    <col min="8705" max="8705" width="4" style="155" customWidth="1"/>
    <col min="8706" max="8706" width="96.7109375" style="155" customWidth="1"/>
    <col min="8707" max="8715" width="20.7109375" style="155" customWidth="1"/>
    <col min="8716" max="8960" width="11.42578125" style="155"/>
    <col min="8961" max="8961" width="4" style="155" customWidth="1"/>
    <col min="8962" max="8962" width="96.7109375" style="155" customWidth="1"/>
    <col min="8963" max="8971" width="20.7109375" style="155" customWidth="1"/>
    <col min="8972" max="9216" width="11.42578125" style="155"/>
    <col min="9217" max="9217" width="4" style="155" customWidth="1"/>
    <col min="9218" max="9218" width="96.7109375" style="155" customWidth="1"/>
    <col min="9219" max="9227" width="20.7109375" style="155" customWidth="1"/>
    <col min="9228" max="9472" width="11.42578125" style="155"/>
    <col min="9473" max="9473" width="4" style="155" customWidth="1"/>
    <col min="9474" max="9474" width="96.7109375" style="155" customWidth="1"/>
    <col min="9475" max="9483" width="20.7109375" style="155" customWidth="1"/>
    <col min="9484" max="9728" width="11.42578125" style="155"/>
    <col min="9729" max="9729" width="4" style="155" customWidth="1"/>
    <col min="9730" max="9730" width="96.7109375" style="155" customWidth="1"/>
    <col min="9731" max="9739" width="20.7109375" style="155" customWidth="1"/>
    <col min="9740" max="9984" width="11.42578125" style="155"/>
    <col min="9985" max="9985" width="4" style="155" customWidth="1"/>
    <col min="9986" max="9986" width="96.7109375" style="155" customWidth="1"/>
    <col min="9987" max="9995" width="20.7109375" style="155" customWidth="1"/>
    <col min="9996" max="10240" width="11.42578125" style="155"/>
    <col min="10241" max="10241" width="4" style="155" customWidth="1"/>
    <col min="10242" max="10242" width="96.7109375" style="155" customWidth="1"/>
    <col min="10243" max="10251" width="20.7109375" style="155" customWidth="1"/>
    <col min="10252" max="10496" width="11.42578125" style="155"/>
    <col min="10497" max="10497" width="4" style="155" customWidth="1"/>
    <col min="10498" max="10498" width="96.7109375" style="155" customWidth="1"/>
    <col min="10499" max="10507" width="20.7109375" style="155" customWidth="1"/>
    <col min="10508" max="10752" width="11.42578125" style="155"/>
    <col min="10753" max="10753" width="4" style="155" customWidth="1"/>
    <col min="10754" max="10754" width="96.7109375" style="155" customWidth="1"/>
    <col min="10755" max="10763" width="20.7109375" style="155" customWidth="1"/>
    <col min="10764" max="11008" width="11.42578125" style="155"/>
    <col min="11009" max="11009" width="4" style="155" customWidth="1"/>
    <col min="11010" max="11010" width="96.7109375" style="155" customWidth="1"/>
    <col min="11011" max="11019" width="20.7109375" style="155" customWidth="1"/>
    <col min="11020" max="11264" width="11.42578125" style="155"/>
    <col min="11265" max="11265" width="4" style="155" customWidth="1"/>
    <col min="11266" max="11266" width="96.7109375" style="155" customWidth="1"/>
    <col min="11267" max="11275" width="20.7109375" style="155" customWidth="1"/>
    <col min="11276" max="11520" width="11.42578125" style="155"/>
    <col min="11521" max="11521" width="4" style="155" customWidth="1"/>
    <col min="11522" max="11522" width="96.7109375" style="155" customWidth="1"/>
    <col min="11523" max="11531" width="20.7109375" style="155" customWidth="1"/>
    <col min="11532" max="11776" width="11.42578125" style="155"/>
    <col min="11777" max="11777" width="4" style="155" customWidth="1"/>
    <col min="11778" max="11778" width="96.7109375" style="155" customWidth="1"/>
    <col min="11779" max="11787" width="20.7109375" style="155" customWidth="1"/>
    <col min="11788" max="12032" width="11.42578125" style="155"/>
    <col min="12033" max="12033" width="4" style="155" customWidth="1"/>
    <col min="12034" max="12034" width="96.7109375" style="155" customWidth="1"/>
    <col min="12035" max="12043" width="20.7109375" style="155" customWidth="1"/>
    <col min="12044" max="12288" width="11.42578125" style="155"/>
    <col min="12289" max="12289" width="4" style="155" customWidth="1"/>
    <col min="12290" max="12290" width="96.7109375" style="155" customWidth="1"/>
    <col min="12291" max="12299" width="20.7109375" style="155" customWidth="1"/>
    <col min="12300" max="12544" width="11.42578125" style="155"/>
    <col min="12545" max="12545" width="4" style="155" customWidth="1"/>
    <col min="12546" max="12546" width="96.7109375" style="155" customWidth="1"/>
    <col min="12547" max="12555" width="20.7109375" style="155" customWidth="1"/>
    <col min="12556" max="12800" width="11.42578125" style="155"/>
    <col min="12801" max="12801" width="4" style="155" customWidth="1"/>
    <col min="12802" max="12802" width="96.7109375" style="155" customWidth="1"/>
    <col min="12803" max="12811" width="20.7109375" style="155" customWidth="1"/>
    <col min="12812" max="13056" width="11.42578125" style="155"/>
    <col min="13057" max="13057" width="4" style="155" customWidth="1"/>
    <col min="13058" max="13058" width="96.7109375" style="155" customWidth="1"/>
    <col min="13059" max="13067" width="20.7109375" style="155" customWidth="1"/>
    <col min="13068" max="13312" width="11.42578125" style="155"/>
    <col min="13313" max="13313" width="4" style="155" customWidth="1"/>
    <col min="13314" max="13314" width="96.7109375" style="155" customWidth="1"/>
    <col min="13315" max="13323" width="20.7109375" style="155" customWidth="1"/>
    <col min="13324" max="13568" width="11.42578125" style="155"/>
    <col min="13569" max="13569" width="4" style="155" customWidth="1"/>
    <col min="13570" max="13570" width="96.7109375" style="155" customWidth="1"/>
    <col min="13571" max="13579" width="20.7109375" style="155" customWidth="1"/>
    <col min="13580" max="13824" width="11.42578125" style="155"/>
    <col min="13825" max="13825" width="4" style="155" customWidth="1"/>
    <col min="13826" max="13826" width="96.7109375" style="155" customWidth="1"/>
    <col min="13827" max="13835" width="20.7109375" style="155" customWidth="1"/>
    <col min="13836" max="14080" width="11.42578125" style="155"/>
    <col min="14081" max="14081" width="4" style="155" customWidth="1"/>
    <col min="14082" max="14082" width="96.7109375" style="155" customWidth="1"/>
    <col min="14083" max="14091" width="20.7109375" style="155" customWidth="1"/>
    <col min="14092" max="14336" width="11.42578125" style="155"/>
    <col min="14337" max="14337" width="4" style="155" customWidth="1"/>
    <col min="14338" max="14338" width="96.7109375" style="155" customWidth="1"/>
    <col min="14339" max="14347" width="20.7109375" style="155" customWidth="1"/>
    <col min="14348" max="14592" width="11.42578125" style="155"/>
    <col min="14593" max="14593" width="4" style="155" customWidth="1"/>
    <col min="14594" max="14594" width="96.7109375" style="155" customWidth="1"/>
    <col min="14595" max="14603" width="20.7109375" style="155" customWidth="1"/>
    <col min="14604" max="14848" width="11.42578125" style="155"/>
    <col min="14849" max="14849" width="4" style="155" customWidth="1"/>
    <col min="14850" max="14850" width="96.7109375" style="155" customWidth="1"/>
    <col min="14851" max="14859" width="20.7109375" style="155" customWidth="1"/>
    <col min="14860" max="15104" width="11.42578125" style="155"/>
    <col min="15105" max="15105" width="4" style="155" customWidth="1"/>
    <col min="15106" max="15106" width="96.7109375" style="155" customWidth="1"/>
    <col min="15107" max="15115" width="20.7109375" style="155" customWidth="1"/>
    <col min="15116" max="15360" width="11.42578125" style="155"/>
    <col min="15361" max="15361" width="4" style="155" customWidth="1"/>
    <col min="15362" max="15362" width="96.7109375" style="155" customWidth="1"/>
    <col min="15363" max="15371" width="20.7109375" style="155" customWidth="1"/>
    <col min="15372" max="15616" width="11.42578125" style="155"/>
    <col min="15617" max="15617" width="4" style="155" customWidth="1"/>
    <col min="15618" max="15618" width="96.7109375" style="155" customWidth="1"/>
    <col min="15619" max="15627" width="20.7109375" style="155" customWidth="1"/>
    <col min="15628" max="15872" width="11.42578125" style="155"/>
    <col min="15873" max="15873" width="4" style="155" customWidth="1"/>
    <col min="15874" max="15874" width="96.7109375" style="155" customWidth="1"/>
    <col min="15875" max="15883" width="20.7109375" style="155" customWidth="1"/>
    <col min="15884" max="16128" width="11.42578125" style="155"/>
    <col min="16129" max="16129" width="4" style="155" customWidth="1"/>
    <col min="16130" max="16130" width="96.7109375" style="155" customWidth="1"/>
    <col min="16131" max="16139" width="20.7109375" style="155" customWidth="1"/>
    <col min="16140" max="16384" width="11.42578125" style="155"/>
  </cols>
  <sheetData>
    <row r="1" spans="1:11" ht="18" customHeight="1" x14ac:dyDescent="0.25">
      <c r="A1" s="538" t="s">
        <v>172</v>
      </c>
      <c r="B1" s="539"/>
      <c r="C1" s="539"/>
      <c r="D1" s="539"/>
      <c r="E1" s="539"/>
      <c r="F1" s="539"/>
      <c r="G1" s="539"/>
      <c r="H1" s="539"/>
      <c r="I1" s="539"/>
      <c r="J1" s="539"/>
      <c r="K1" s="540"/>
    </row>
    <row r="2" spans="1:11" ht="18" customHeight="1" x14ac:dyDescent="0.25">
      <c r="A2" s="541" t="s">
        <v>173</v>
      </c>
      <c r="B2" s="542"/>
      <c r="C2" s="542"/>
      <c r="D2" s="542"/>
      <c r="E2" s="542"/>
      <c r="F2" s="542"/>
      <c r="G2" s="542"/>
      <c r="H2" s="542"/>
      <c r="I2" s="542"/>
      <c r="J2" s="542"/>
      <c r="K2" s="543"/>
    </row>
    <row r="3" spans="1:11" ht="18" customHeight="1" x14ac:dyDescent="0.25">
      <c r="A3" s="541" t="s">
        <v>174</v>
      </c>
      <c r="B3" s="542"/>
      <c r="C3" s="542"/>
      <c r="D3" s="542"/>
      <c r="E3" s="542"/>
      <c r="F3" s="542"/>
      <c r="G3" s="542"/>
      <c r="H3" s="542"/>
      <c r="I3" s="542"/>
      <c r="J3" s="542"/>
      <c r="K3" s="543"/>
    </row>
    <row r="4" spans="1:11" ht="18" customHeight="1" thickBot="1" x14ac:dyDescent="0.3">
      <c r="A4" s="544" t="s">
        <v>177</v>
      </c>
      <c r="B4" s="545"/>
      <c r="C4" s="545"/>
      <c r="D4" s="545"/>
      <c r="E4" s="545"/>
      <c r="F4" s="545"/>
      <c r="G4" s="545"/>
      <c r="H4" s="545"/>
      <c r="I4" s="545"/>
      <c r="J4" s="545"/>
      <c r="K4" s="546"/>
    </row>
    <row r="5" spans="1:11" ht="15" customHeight="1" thickBot="1" x14ac:dyDescent="0.25">
      <c r="A5" s="156"/>
      <c r="B5" s="156"/>
      <c r="C5" s="156"/>
      <c r="D5" s="156"/>
      <c r="E5" s="156"/>
      <c r="F5" s="156"/>
      <c r="G5" s="156"/>
      <c r="H5" s="156"/>
      <c r="I5" s="156"/>
      <c r="J5" s="156"/>
      <c r="K5" s="156"/>
    </row>
    <row r="6" spans="1:11" ht="75.75" customHeight="1" x14ac:dyDescent="0.2">
      <c r="A6" s="551" t="s">
        <v>16</v>
      </c>
      <c r="B6" s="552"/>
      <c r="C6" s="92" t="s">
        <v>120</v>
      </c>
      <c r="D6" s="93" t="s">
        <v>21</v>
      </c>
      <c r="E6" s="94" t="s">
        <v>22</v>
      </c>
      <c r="F6" s="95" t="s">
        <v>23</v>
      </c>
      <c r="G6" s="96" t="s">
        <v>24</v>
      </c>
      <c r="H6" s="95" t="s">
        <v>25</v>
      </c>
      <c r="I6" s="97" t="s">
        <v>89</v>
      </c>
      <c r="J6" s="157" t="s">
        <v>90</v>
      </c>
      <c r="K6" s="157" t="s">
        <v>17</v>
      </c>
    </row>
    <row r="7" spans="1:11" ht="13.5" thickBot="1" x14ac:dyDescent="0.25">
      <c r="A7" s="553"/>
      <c r="B7" s="554"/>
      <c r="C7" s="158" t="s">
        <v>26</v>
      </c>
      <c r="D7" s="159" t="s">
        <v>0</v>
      </c>
      <c r="E7" s="160" t="s">
        <v>0</v>
      </c>
      <c r="F7" s="161" t="s">
        <v>0</v>
      </c>
      <c r="G7" s="162" t="s">
        <v>26</v>
      </c>
      <c r="H7" s="161" t="s">
        <v>0</v>
      </c>
      <c r="I7" s="161" t="s">
        <v>0</v>
      </c>
      <c r="J7" s="163" t="s">
        <v>0</v>
      </c>
      <c r="K7" s="163" t="s">
        <v>0</v>
      </c>
    </row>
    <row r="8" spans="1:11" ht="13.5" thickBot="1" x14ac:dyDescent="0.25">
      <c r="B8" s="164"/>
      <c r="C8" s="164"/>
      <c r="D8" s="164"/>
    </row>
    <row r="9" spans="1:11" ht="18" customHeight="1" x14ac:dyDescent="0.2">
      <c r="A9" s="165">
        <v>1</v>
      </c>
      <c r="B9" s="166" t="s">
        <v>65</v>
      </c>
      <c r="C9" s="167">
        <v>0</v>
      </c>
      <c r="D9" s="168">
        <v>0</v>
      </c>
      <c r="E9" s="169">
        <v>0</v>
      </c>
      <c r="F9" s="170">
        <v>-525.12327151439342</v>
      </c>
      <c r="G9" s="171">
        <v>0</v>
      </c>
      <c r="H9" s="172">
        <v>0</v>
      </c>
      <c r="I9" s="124">
        <v>0</v>
      </c>
      <c r="J9" s="173">
        <v>-9.4017144560312431</v>
      </c>
      <c r="K9" s="174">
        <v>-534.52498597042472</v>
      </c>
    </row>
    <row r="10" spans="1:11" ht="18" customHeight="1" x14ac:dyDescent="0.2">
      <c r="A10" s="175">
        <v>2</v>
      </c>
      <c r="B10" s="98" t="s">
        <v>66</v>
      </c>
      <c r="C10" s="176">
        <v>0</v>
      </c>
      <c r="D10" s="177">
        <v>0</v>
      </c>
      <c r="E10" s="178">
        <v>0</v>
      </c>
      <c r="F10" s="179">
        <v>-131272.26031417373</v>
      </c>
      <c r="G10" s="180">
        <v>0</v>
      </c>
      <c r="H10" s="181">
        <v>0</v>
      </c>
      <c r="I10" s="134">
        <v>0</v>
      </c>
      <c r="J10" s="182">
        <v>-1955.7254418001103</v>
      </c>
      <c r="K10" s="183">
        <v>-133227.98575597384</v>
      </c>
    </row>
    <row r="11" spans="1:11" ht="18" customHeight="1" x14ac:dyDescent="0.2">
      <c r="A11" s="175">
        <v>3</v>
      </c>
      <c r="B11" s="98" t="s">
        <v>67</v>
      </c>
      <c r="C11" s="176">
        <v>0</v>
      </c>
      <c r="D11" s="177">
        <v>0</v>
      </c>
      <c r="E11" s="178">
        <v>0</v>
      </c>
      <c r="F11" s="179">
        <v>-34518.103047546145</v>
      </c>
      <c r="G11" s="180">
        <v>0</v>
      </c>
      <c r="H11" s="181">
        <v>0</v>
      </c>
      <c r="I11" s="134">
        <v>0</v>
      </c>
      <c r="J11" s="182">
        <v>-683.57705402978172</v>
      </c>
      <c r="K11" s="183">
        <v>-35201.680101575927</v>
      </c>
    </row>
    <row r="12" spans="1:11" ht="18" customHeight="1" x14ac:dyDescent="0.2">
      <c r="A12" s="175">
        <v>4</v>
      </c>
      <c r="B12" s="98" t="s">
        <v>121</v>
      </c>
      <c r="C12" s="176">
        <v>0</v>
      </c>
      <c r="D12" s="177">
        <v>0</v>
      </c>
      <c r="E12" s="178">
        <v>0</v>
      </c>
      <c r="F12" s="179">
        <v>0</v>
      </c>
      <c r="G12" s="180">
        <v>0</v>
      </c>
      <c r="H12" s="181">
        <v>0</v>
      </c>
      <c r="I12" s="134">
        <v>0</v>
      </c>
      <c r="J12" s="182">
        <v>0</v>
      </c>
      <c r="K12" s="183">
        <v>0</v>
      </c>
    </row>
    <row r="13" spans="1:11" ht="18" customHeight="1" x14ac:dyDescent="0.2">
      <c r="A13" s="175">
        <v>5</v>
      </c>
      <c r="B13" s="98" t="s">
        <v>30</v>
      </c>
      <c r="C13" s="176">
        <v>0</v>
      </c>
      <c r="D13" s="177">
        <v>0</v>
      </c>
      <c r="E13" s="178">
        <v>0</v>
      </c>
      <c r="F13" s="179">
        <v>-44732.723129003884</v>
      </c>
      <c r="G13" s="180">
        <v>0</v>
      </c>
      <c r="H13" s="181">
        <v>0</v>
      </c>
      <c r="I13" s="134">
        <v>0</v>
      </c>
      <c r="J13" s="182">
        <v>-3597.8203100413375</v>
      </c>
      <c r="K13" s="183">
        <v>-48330.543439045221</v>
      </c>
    </row>
    <row r="14" spans="1:11" ht="18" customHeight="1" x14ac:dyDescent="0.2">
      <c r="A14" s="175">
        <v>6</v>
      </c>
      <c r="B14" s="98" t="s">
        <v>68</v>
      </c>
      <c r="C14" s="176">
        <v>0</v>
      </c>
      <c r="D14" s="177">
        <v>0</v>
      </c>
      <c r="E14" s="178">
        <v>0</v>
      </c>
      <c r="F14" s="179">
        <v>-124473.66435896738</v>
      </c>
      <c r="G14" s="180">
        <v>0</v>
      </c>
      <c r="H14" s="181">
        <v>0</v>
      </c>
      <c r="I14" s="134">
        <v>0</v>
      </c>
      <c r="J14" s="182">
        <v>-2329.3149985735508</v>
      </c>
      <c r="K14" s="183">
        <v>-126802.97935754093</v>
      </c>
    </row>
    <row r="15" spans="1:11" ht="18" customHeight="1" x14ac:dyDescent="0.2">
      <c r="A15" s="175">
        <v>7</v>
      </c>
      <c r="B15" s="98" t="s">
        <v>31</v>
      </c>
      <c r="C15" s="176">
        <v>0</v>
      </c>
      <c r="D15" s="177">
        <v>0</v>
      </c>
      <c r="E15" s="178">
        <v>0</v>
      </c>
      <c r="F15" s="179">
        <v>-486420.13048297819</v>
      </c>
      <c r="G15" s="180">
        <v>0</v>
      </c>
      <c r="H15" s="181">
        <v>0</v>
      </c>
      <c r="I15" s="134">
        <v>0</v>
      </c>
      <c r="J15" s="182">
        <v>-8748.7400267079356</v>
      </c>
      <c r="K15" s="183">
        <v>-495168.87050968612</v>
      </c>
    </row>
    <row r="16" spans="1:11" ht="18" customHeight="1" x14ac:dyDescent="0.2">
      <c r="A16" s="175">
        <v>8</v>
      </c>
      <c r="B16" s="98" t="s">
        <v>69</v>
      </c>
      <c r="C16" s="176">
        <v>0</v>
      </c>
      <c r="D16" s="177">
        <v>0</v>
      </c>
      <c r="E16" s="178">
        <v>0</v>
      </c>
      <c r="F16" s="179">
        <v>-44732.723129003884</v>
      </c>
      <c r="G16" s="180">
        <v>0</v>
      </c>
      <c r="H16" s="181">
        <v>0</v>
      </c>
      <c r="I16" s="134">
        <v>0</v>
      </c>
      <c r="J16" s="182">
        <v>-801.27574190326413</v>
      </c>
      <c r="K16" s="183">
        <v>-45533.998870907148</v>
      </c>
    </row>
    <row r="17" spans="1:11" ht="18" customHeight="1" x14ac:dyDescent="0.2">
      <c r="A17" s="175">
        <v>9</v>
      </c>
      <c r="B17" s="98" t="s">
        <v>32</v>
      </c>
      <c r="C17" s="176">
        <v>0</v>
      </c>
      <c r="D17" s="177">
        <v>0</v>
      </c>
      <c r="E17" s="178">
        <v>0</v>
      </c>
      <c r="F17" s="179">
        <v>-111501.17465155623</v>
      </c>
      <c r="G17" s="180">
        <v>0</v>
      </c>
      <c r="H17" s="181">
        <v>0</v>
      </c>
      <c r="I17" s="134">
        <v>0</v>
      </c>
      <c r="J17" s="182">
        <v>-2141.1382283618586</v>
      </c>
      <c r="K17" s="183">
        <v>-113642.31287991808</v>
      </c>
    </row>
    <row r="18" spans="1:11" ht="18" customHeight="1" x14ac:dyDescent="0.2">
      <c r="A18" s="175">
        <v>10</v>
      </c>
      <c r="B18" s="98" t="s">
        <v>96</v>
      </c>
      <c r="C18" s="176">
        <v>0</v>
      </c>
      <c r="D18" s="177">
        <v>0</v>
      </c>
      <c r="E18" s="178">
        <v>0</v>
      </c>
      <c r="F18" s="179">
        <v>-211152.45645613872</v>
      </c>
      <c r="G18" s="180">
        <v>0</v>
      </c>
      <c r="H18" s="181">
        <v>0</v>
      </c>
      <c r="I18" s="134">
        <v>0</v>
      </c>
      <c r="J18" s="182">
        <v>-3751.8989707021683</v>
      </c>
      <c r="K18" s="183">
        <v>-214904.35542684089</v>
      </c>
    </row>
    <row r="19" spans="1:11" ht="18" customHeight="1" x14ac:dyDescent="0.2">
      <c r="A19" s="175">
        <v>11</v>
      </c>
      <c r="B19" s="98" t="s">
        <v>70</v>
      </c>
      <c r="C19" s="176">
        <v>0</v>
      </c>
      <c r="D19" s="177">
        <v>0</v>
      </c>
      <c r="E19" s="178">
        <v>0</v>
      </c>
      <c r="F19" s="179">
        <v>-20810.440760014859</v>
      </c>
      <c r="G19" s="180">
        <v>0</v>
      </c>
      <c r="H19" s="181">
        <v>0</v>
      </c>
      <c r="I19" s="134">
        <v>0</v>
      </c>
      <c r="J19" s="182">
        <v>-333.24761787746502</v>
      </c>
      <c r="K19" s="183">
        <v>-21143.688377892322</v>
      </c>
    </row>
    <row r="20" spans="1:11" ht="18" customHeight="1" x14ac:dyDescent="0.2">
      <c r="A20" s="175">
        <v>12</v>
      </c>
      <c r="B20" s="98" t="s">
        <v>33</v>
      </c>
      <c r="C20" s="176">
        <v>0</v>
      </c>
      <c r="D20" s="177">
        <v>0</v>
      </c>
      <c r="E20" s="178">
        <v>0</v>
      </c>
      <c r="F20" s="179">
        <v>0</v>
      </c>
      <c r="G20" s="180">
        <v>0</v>
      </c>
      <c r="H20" s="181">
        <v>0</v>
      </c>
      <c r="I20" s="134">
        <v>0</v>
      </c>
      <c r="J20" s="182">
        <v>0</v>
      </c>
      <c r="K20" s="183">
        <v>0</v>
      </c>
    </row>
    <row r="21" spans="1:11" ht="18" customHeight="1" x14ac:dyDescent="0.2">
      <c r="A21" s="175">
        <v>13</v>
      </c>
      <c r="B21" s="98" t="s">
        <v>71</v>
      </c>
      <c r="C21" s="176">
        <v>0</v>
      </c>
      <c r="D21" s="177">
        <v>0</v>
      </c>
      <c r="E21" s="178">
        <v>0</v>
      </c>
      <c r="F21" s="179">
        <v>-9319.3173185424785</v>
      </c>
      <c r="G21" s="180">
        <v>0</v>
      </c>
      <c r="H21" s="181">
        <v>0</v>
      </c>
      <c r="I21" s="134">
        <v>0</v>
      </c>
      <c r="J21" s="182">
        <v>-88.364043530957588</v>
      </c>
      <c r="K21" s="183">
        <v>-9407.6813620734356</v>
      </c>
    </row>
    <row r="22" spans="1:11" ht="18" customHeight="1" x14ac:dyDescent="0.2">
      <c r="A22" s="175">
        <v>14</v>
      </c>
      <c r="B22" s="98" t="s">
        <v>72</v>
      </c>
      <c r="C22" s="176">
        <v>0</v>
      </c>
      <c r="D22" s="177">
        <v>0</v>
      </c>
      <c r="E22" s="178">
        <v>0</v>
      </c>
      <c r="F22" s="179">
        <v>-77796.040224354641</v>
      </c>
      <c r="G22" s="180">
        <v>0</v>
      </c>
      <c r="H22" s="181">
        <v>0</v>
      </c>
      <c r="I22" s="134">
        <v>0</v>
      </c>
      <c r="J22" s="182">
        <v>-1392.8465860786673</v>
      </c>
      <c r="K22" s="183">
        <v>-79188.886810433309</v>
      </c>
    </row>
    <row r="23" spans="1:11" ht="18" customHeight="1" x14ac:dyDescent="0.2">
      <c r="A23" s="175">
        <v>15</v>
      </c>
      <c r="B23" s="98" t="s">
        <v>73</v>
      </c>
      <c r="C23" s="176">
        <v>0</v>
      </c>
      <c r="D23" s="177">
        <v>0</v>
      </c>
      <c r="E23" s="178">
        <v>0</v>
      </c>
      <c r="F23" s="179">
        <v>-22833.137805848091</v>
      </c>
      <c r="G23" s="180">
        <v>0</v>
      </c>
      <c r="H23" s="181">
        <v>0</v>
      </c>
      <c r="I23" s="134">
        <v>0</v>
      </c>
      <c r="J23" s="182">
        <v>-409.08164523676533</v>
      </c>
      <c r="K23" s="183">
        <v>-23242.219451084857</v>
      </c>
    </row>
    <row r="24" spans="1:11" ht="18" customHeight="1" x14ac:dyDescent="0.2">
      <c r="A24" s="175">
        <v>16</v>
      </c>
      <c r="B24" s="98" t="s">
        <v>36</v>
      </c>
      <c r="C24" s="176">
        <v>0</v>
      </c>
      <c r="D24" s="177">
        <v>0</v>
      </c>
      <c r="E24" s="178">
        <v>0</v>
      </c>
      <c r="F24" s="179">
        <v>-1186.3896134214083</v>
      </c>
      <c r="G24" s="180">
        <v>0</v>
      </c>
      <c r="H24" s="181">
        <v>0</v>
      </c>
      <c r="I24" s="134">
        <v>0</v>
      </c>
      <c r="J24" s="182">
        <v>-21.240910437699313</v>
      </c>
      <c r="K24" s="183">
        <v>-1207.6305238591076</v>
      </c>
    </row>
    <row r="25" spans="1:11" ht="18" customHeight="1" x14ac:dyDescent="0.2">
      <c r="A25" s="175">
        <v>17</v>
      </c>
      <c r="B25" s="98" t="s">
        <v>74</v>
      </c>
      <c r="C25" s="176">
        <v>0</v>
      </c>
      <c r="D25" s="177">
        <v>0</v>
      </c>
      <c r="E25" s="178">
        <v>0</v>
      </c>
      <c r="F25" s="179">
        <v>-182696.22086287444</v>
      </c>
      <c r="G25" s="180">
        <v>0</v>
      </c>
      <c r="H25" s="181">
        <v>0</v>
      </c>
      <c r="I25" s="134">
        <v>0</v>
      </c>
      <c r="J25" s="182">
        <v>-3250.2947643803491</v>
      </c>
      <c r="K25" s="183">
        <v>-185946.51562725479</v>
      </c>
    </row>
    <row r="26" spans="1:11" ht="18" customHeight="1" x14ac:dyDescent="0.2">
      <c r="A26" s="175">
        <v>18</v>
      </c>
      <c r="B26" s="98" t="s">
        <v>75</v>
      </c>
      <c r="C26" s="176">
        <v>0</v>
      </c>
      <c r="D26" s="177">
        <v>0</v>
      </c>
      <c r="E26" s="178">
        <v>0</v>
      </c>
      <c r="F26" s="179">
        <v>-145023.48838423067</v>
      </c>
      <c r="G26" s="180">
        <v>0</v>
      </c>
      <c r="H26" s="181">
        <v>0</v>
      </c>
      <c r="I26" s="134">
        <v>0</v>
      </c>
      <c r="J26" s="182">
        <v>-2584.3376958264707</v>
      </c>
      <c r="K26" s="183">
        <v>-147607.82608005713</v>
      </c>
    </row>
    <row r="27" spans="1:11" ht="18" customHeight="1" x14ac:dyDescent="0.2">
      <c r="A27" s="175">
        <v>19</v>
      </c>
      <c r="B27" s="98" t="s">
        <v>76</v>
      </c>
      <c r="C27" s="176">
        <v>0</v>
      </c>
      <c r="D27" s="177">
        <v>0</v>
      </c>
      <c r="E27" s="178">
        <v>0</v>
      </c>
      <c r="F27" s="179">
        <v>-35008.218100959559</v>
      </c>
      <c r="G27" s="180">
        <v>0</v>
      </c>
      <c r="H27" s="181">
        <v>0</v>
      </c>
      <c r="I27" s="134">
        <v>0</v>
      </c>
      <c r="J27" s="182">
        <v>-629.90509954291338</v>
      </c>
      <c r="K27" s="183">
        <v>-35638.123200502472</v>
      </c>
    </row>
    <row r="28" spans="1:11" ht="18" customHeight="1" x14ac:dyDescent="0.2">
      <c r="A28" s="175">
        <v>20</v>
      </c>
      <c r="B28" s="98" t="s">
        <v>77</v>
      </c>
      <c r="C28" s="176">
        <v>0</v>
      </c>
      <c r="D28" s="177">
        <v>0</v>
      </c>
      <c r="E28" s="178">
        <v>0</v>
      </c>
      <c r="F28" s="179">
        <v>0</v>
      </c>
      <c r="G28" s="180">
        <v>0</v>
      </c>
      <c r="H28" s="181">
        <v>0</v>
      </c>
      <c r="I28" s="134">
        <v>0</v>
      </c>
      <c r="J28" s="182">
        <v>0</v>
      </c>
      <c r="K28" s="183">
        <v>0</v>
      </c>
    </row>
    <row r="29" spans="1:11" ht="18" customHeight="1" x14ac:dyDescent="0.2">
      <c r="A29" s="175">
        <v>21</v>
      </c>
      <c r="B29" s="98" t="s">
        <v>38</v>
      </c>
      <c r="C29" s="176">
        <v>0</v>
      </c>
      <c r="D29" s="177">
        <v>0</v>
      </c>
      <c r="E29" s="178">
        <v>0</v>
      </c>
      <c r="F29" s="179">
        <v>0</v>
      </c>
      <c r="G29" s="180">
        <v>0</v>
      </c>
      <c r="H29" s="181">
        <v>0</v>
      </c>
      <c r="I29" s="134">
        <v>0</v>
      </c>
      <c r="J29" s="182">
        <v>0</v>
      </c>
      <c r="K29" s="183">
        <v>0</v>
      </c>
    </row>
    <row r="30" spans="1:11" ht="18" customHeight="1" x14ac:dyDescent="0.2">
      <c r="A30" s="175">
        <v>22</v>
      </c>
      <c r="B30" s="98" t="s">
        <v>122</v>
      </c>
      <c r="C30" s="176">
        <v>0</v>
      </c>
      <c r="D30" s="177">
        <v>0</v>
      </c>
      <c r="E30" s="178">
        <v>0</v>
      </c>
      <c r="F30" s="179">
        <v>-2519662.0405884082</v>
      </c>
      <c r="G30" s="180">
        <v>0</v>
      </c>
      <c r="H30" s="181">
        <v>0</v>
      </c>
      <c r="I30" s="134">
        <v>0</v>
      </c>
      <c r="J30" s="182">
        <v>-45127.870992209297</v>
      </c>
      <c r="K30" s="183">
        <v>-2564789.9115806175</v>
      </c>
    </row>
    <row r="31" spans="1:11" ht="18" customHeight="1" x14ac:dyDescent="0.2">
      <c r="A31" s="175">
        <v>23</v>
      </c>
      <c r="B31" s="98" t="s">
        <v>78</v>
      </c>
      <c r="C31" s="176">
        <v>0</v>
      </c>
      <c r="D31" s="177">
        <v>0</v>
      </c>
      <c r="E31" s="178">
        <v>0</v>
      </c>
      <c r="F31" s="179">
        <v>0</v>
      </c>
      <c r="G31" s="180">
        <v>0</v>
      </c>
      <c r="H31" s="181">
        <v>0</v>
      </c>
      <c r="I31" s="134">
        <v>0</v>
      </c>
      <c r="J31" s="182">
        <v>0</v>
      </c>
      <c r="K31" s="183">
        <v>0</v>
      </c>
    </row>
    <row r="32" spans="1:11" ht="18" customHeight="1" x14ac:dyDescent="0.2">
      <c r="A32" s="175">
        <v>24</v>
      </c>
      <c r="B32" s="98" t="s">
        <v>100</v>
      </c>
      <c r="C32" s="176">
        <v>0</v>
      </c>
      <c r="D32" s="177">
        <v>0</v>
      </c>
      <c r="E32" s="178">
        <v>0</v>
      </c>
      <c r="F32" s="179">
        <v>0</v>
      </c>
      <c r="G32" s="180">
        <v>0</v>
      </c>
      <c r="H32" s="181">
        <v>0</v>
      </c>
      <c r="I32" s="134">
        <v>0</v>
      </c>
      <c r="J32" s="182">
        <v>0</v>
      </c>
      <c r="K32" s="183">
        <v>0</v>
      </c>
    </row>
    <row r="33" spans="1:11" ht="18" customHeight="1" x14ac:dyDescent="0.2">
      <c r="A33" s="175">
        <v>25</v>
      </c>
      <c r="B33" s="98" t="s">
        <v>79</v>
      </c>
      <c r="C33" s="176">
        <v>0</v>
      </c>
      <c r="D33" s="177">
        <v>0</v>
      </c>
      <c r="E33" s="178">
        <v>0</v>
      </c>
      <c r="F33" s="179">
        <v>-486.22525140221632</v>
      </c>
      <c r="G33" s="180">
        <v>0</v>
      </c>
      <c r="H33" s="181">
        <v>0</v>
      </c>
      <c r="I33" s="134">
        <v>0</v>
      </c>
      <c r="J33" s="182">
        <v>-8.8427531385224825</v>
      </c>
      <c r="K33" s="183">
        <v>-495.0680045407388</v>
      </c>
    </row>
    <row r="34" spans="1:11" ht="18" customHeight="1" x14ac:dyDescent="0.2">
      <c r="A34" s="175">
        <v>26</v>
      </c>
      <c r="B34" s="98" t="s">
        <v>80</v>
      </c>
      <c r="C34" s="176">
        <v>0</v>
      </c>
      <c r="D34" s="177">
        <v>0</v>
      </c>
      <c r="E34" s="178">
        <v>0</v>
      </c>
      <c r="F34" s="179">
        <v>-622.36832179483633</v>
      </c>
      <c r="G34" s="180">
        <v>0</v>
      </c>
      <c r="H34" s="181">
        <v>0</v>
      </c>
      <c r="I34" s="134">
        <v>0</v>
      </c>
      <c r="J34" s="182">
        <v>-11.188072657838461</v>
      </c>
      <c r="K34" s="183">
        <v>-633.55639445267479</v>
      </c>
    </row>
    <row r="35" spans="1:11" ht="18" customHeight="1" x14ac:dyDescent="0.2">
      <c r="A35" s="175">
        <v>27</v>
      </c>
      <c r="B35" s="98" t="s">
        <v>81</v>
      </c>
      <c r="C35" s="176">
        <v>0</v>
      </c>
      <c r="D35" s="177">
        <v>0</v>
      </c>
      <c r="E35" s="178">
        <v>0</v>
      </c>
      <c r="F35" s="179">
        <v>-4084.2921117786195</v>
      </c>
      <c r="G35" s="180">
        <v>0</v>
      </c>
      <c r="H35" s="181">
        <v>0</v>
      </c>
      <c r="I35" s="134">
        <v>0</v>
      </c>
      <c r="J35" s="182">
        <v>-73.180680213663436</v>
      </c>
      <c r="K35" s="183">
        <v>-4157.4727919922825</v>
      </c>
    </row>
    <row r="36" spans="1:11" ht="18" customHeight="1" x14ac:dyDescent="0.2">
      <c r="A36" s="175">
        <v>28</v>
      </c>
      <c r="B36" s="98" t="s">
        <v>82</v>
      </c>
      <c r="C36" s="176">
        <v>0</v>
      </c>
      <c r="D36" s="177">
        <v>0</v>
      </c>
      <c r="E36" s="178">
        <v>0</v>
      </c>
      <c r="F36" s="179">
        <v>-2722.861407852411</v>
      </c>
      <c r="G36" s="180">
        <v>0</v>
      </c>
      <c r="H36" s="181">
        <v>0</v>
      </c>
      <c r="I36" s="134">
        <v>0</v>
      </c>
      <c r="J36" s="182">
        <v>-48.749630512754266</v>
      </c>
      <c r="K36" s="183">
        <v>-2771.6110383651653</v>
      </c>
    </row>
    <row r="37" spans="1:11" ht="18" customHeight="1" x14ac:dyDescent="0.2">
      <c r="A37" s="175">
        <v>29</v>
      </c>
      <c r="B37" s="98" t="s">
        <v>83</v>
      </c>
      <c r="C37" s="176">
        <v>0</v>
      </c>
      <c r="D37" s="177">
        <v>0</v>
      </c>
      <c r="E37" s="178">
        <v>0</v>
      </c>
      <c r="F37" s="179">
        <v>-7215.582730808891</v>
      </c>
      <c r="G37" s="180">
        <v>0</v>
      </c>
      <c r="H37" s="181">
        <v>0</v>
      </c>
      <c r="I37" s="134">
        <v>0</v>
      </c>
      <c r="J37" s="182">
        <v>-129.71137567446112</v>
      </c>
      <c r="K37" s="183">
        <v>-7345.2941064833522</v>
      </c>
    </row>
    <row r="38" spans="1:11" ht="18" customHeight="1" x14ac:dyDescent="0.2">
      <c r="A38" s="175">
        <v>30</v>
      </c>
      <c r="B38" s="98" t="s">
        <v>84</v>
      </c>
      <c r="C38" s="176">
        <v>0</v>
      </c>
      <c r="D38" s="177">
        <v>0</v>
      </c>
      <c r="E38" s="178">
        <v>0</v>
      </c>
      <c r="F38" s="179">
        <v>0</v>
      </c>
      <c r="G38" s="180">
        <v>0</v>
      </c>
      <c r="H38" s="181">
        <v>0</v>
      </c>
      <c r="I38" s="134">
        <v>0</v>
      </c>
      <c r="J38" s="182">
        <v>0</v>
      </c>
      <c r="K38" s="183">
        <v>0</v>
      </c>
    </row>
    <row r="39" spans="1:11" ht="18" customHeight="1" x14ac:dyDescent="0.2">
      <c r="A39" s="175">
        <v>31</v>
      </c>
      <c r="B39" s="98" t="s">
        <v>54</v>
      </c>
      <c r="C39" s="176">
        <v>0</v>
      </c>
      <c r="D39" s="177">
        <v>0</v>
      </c>
      <c r="E39" s="178">
        <v>0</v>
      </c>
      <c r="F39" s="179">
        <v>0</v>
      </c>
      <c r="G39" s="180">
        <v>0</v>
      </c>
      <c r="H39" s="181">
        <v>0</v>
      </c>
      <c r="I39" s="134">
        <v>0</v>
      </c>
      <c r="J39" s="182">
        <v>0</v>
      </c>
      <c r="K39" s="183">
        <v>0</v>
      </c>
    </row>
    <row r="40" spans="1:11" ht="18" customHeight="1" x14ac:dyDescent="0.2">
      <c r="A40" s="175">
        <v>32</v>
      </c>
      <c r="B40" s="98" t="s">
        <v>111</v>
      </c>
      <c r="C40" s="176">
        <v>0</v>
      </c>
      <c r="D40" s="177">
        <v>0</v>
      </c>
      <c r="E40" s="178">
        <v>0</v>
      </c>
      <c r="F40" s="179">
        <v>-219717.41150463896</v>
      </c>
      <c r="G40" s="180">
        <v>0</v>
      </c>
      <c r="H40" s="181">
        <v>0</v>
      </c>
      <c r="I40" s="134">
        <v>0</v>
      </c>
      <c r="J40" s="182">
        <v>-4635.9415682439576</v>
      </c>
      <c r="K40" s="183">
        <v>-224353.35307288292</v>
      </c>
    </row>
    <row r="41" spans="1:11" ht="18" customHeight="1" x14ac:dyDescent="0.2">
      <c r="A41" s="175">
        <v>33</v>
      </c>
      <c r="B41" s="98" t="s">
        <v>85</v>
      </c>
      <c r="C41" s="176">
        <v>0</v>
      </c>
      <c r="D41" s="177">
        <v>0</v>
      </c>
      <c r="E41" s="178">
        <v>0</v>
      </c>
      <c r="F41" s="179">
        <v>-58374.258782344485</v>
      </c>
      <c r="G41" s="180">
        <v>0</v>
      </c>
      <c r="H41" s="181">
        <v>0</v>
      </c>
      <c r="I41" s="134">
        <v>0</v>
      </c>
      <c r="J41" s="182">
        <v>-1047.5420790470525</v>
      </c>
      <c r="K41" s="183">
        <v>-59421.800861391537</v>
      </c>
    </row>
    <row r="42" spans="1:11" ht="18" customHeight="1" x14ac:dyDescent="0.2">
      <c r="A42" s="175">
        <v>34</v>
      </c>
      <c r="B42" s="98" t="s">
        <v>123</v>
      </c>
      <c r="C42" s="176">
        <v>0</v>
      </c>
      <c r="D42" s="177">
        <v>0</v>
      </c>
      <c r="E42" s="178">
        <v>0</v>
      </c>
      <c r="F42" s="179">
        <v>0</v>
      </c>
      <c r="G42" s="180">
        <v>0</v>
      </c>
      <c r="H42" s="181">
        <v>0</v>
      </c>
      <c r="I42" s="134">
        <v>0</v>
      </c>
      <c r="J42" s="182">
        <v>0</v>
      </c>
      <c r="K42" s="183">
        <v>0</v>
      </c>
    </row>
    <row r="43" spans="1:11" ht="18" customHeight="1" x14ac:dyDescent="0.2">
      <c r="A43" s="175">
        <v>35</v>
      </c>
      <c r="B43" s="98" t="s">
        <v>57</v>
      </c>
      <c r="C43" s="176">
        <v>20</v>
      </c>
      <c r="D43" s="177">
        <v>-77.796040224354542</v>
      </c>
      <c r="E43" s="178">
        <v>-77.796040224354542</v>
      </c>
      <c r="F43" s="179">
        <v>-77.796040224354542</v>
      </c>
      <c r="G43" s="180">
        <v>0</v>
      </c>
      <c r="H43" s="181">
        <v>0</v>
      </c>
      <c r="I43" s="134">
        <v>0</v>
      </c>
      <c r="J43" s="182">
        <v>-1.3928465860786474</v>
      </c>
      <c r="K43" s="183">
        <v>-79.188886810433189</v>
      </c>
    </row>
    <row r="44" spans="1:11" ht="18" customHeight="1" x14ac:dyDescent="0.2">
      <c r="A44" s="175">
        <v>36</v>
      </c>
      <c r="B44" s="98" t="s">
        <v>86</v>
      </c>
      <c r="C44" s="176">
        <v>0</v>
      </c>
      <c r="D44" s="177">
        <v>0</v>
      </c>
      <c r="E44" s="178">
        <v>0</v>
      </c>
      <c r="F44" s="179">
        <v>-62761.955450998124</v>
      </c>
      <c r="G44" s="180">
        <v>0</v>
      </c>
      <c r="H44" s="181">
        <v>0</v>
      </c>
      <c r="I44" s="134">
        <v>0</v>
      </c>
      <c r="J44" s="182">
        <v>-1126.2524336849092</v>
      </c>
      <c r="K44" s="183">
        <v>-63888.207884683034</v>
      </c>
    </row>
    <row r="45" spans="1:11" ht="18" customHeight="1" x14ac:dyDescent="0.2">
      <c r="A45" s="175">
        <v>37</v>
      </c>
      <c r="B45" s="98" t="s">
        <v>87</v>
      </c>
      <c r="C45" s="176">
        <v>0</v>
      </c>
      <c r="D45" s="177">
        <v>0</v>
      </c>
      <c r="E45" s="178">
        <v>0</v>
      </c>
      <c r="F45" s="179">
        <v>-47798.276094044617</v>
      </c>
      <c r="G45" s="180">
        <v>0</v>
      </c>
      <c r="H45" s="181">
        <v>0</v>
      </c>
      <c r="I45" s="134">
        <v>0</v>
      </c>
      <c r="J45" s="182">
        <v>-861.59942143348599</v>
      </c>
      <c r="K45" s="183">
        <v>-48659.875515478103</v>
      </c>
    </row>
    <row r="46" spans="1:11" ht="18" customHeight="1" thickBot="1" x14ac:dyDescent="0.25">
      <c r="A46" s="184">
        <v>38</v>
      </c>
      <c r="B46" s="185" t="s">
        <v>124</v>
      </c>
      <c r="C46" s="186">
        <v>0</v>
      </c>
      <c r="D46" s="187">
        <v>0</v>
      </c>
      <c r="E46" s="188">
        <v>0</v>
      </c>
      <c r="F46" s="189">
        <v>0</v>
      </c>
      <c r="G46" s="190">
        <v>0</v>
      </c>
      <c r="H46" s="191">
        <v>0</v>
      </c>
      <c r="I46" s="144">
        <v>0</v>
      </c>
      <c r="J46" s="192">
        <v>-11.627790384093828</v>
      </c>
      <c r="K46" s="193">
        <v>-11.627790384093828</v>
      </c>
    </row>
    <row r="47" spans="1:11" ht="18" customHeight="1" thickBot="1" x14ac:dyDescent="0.25">
      <c r="A47" s="194"/>
      <c r="B47" s="195"/>
      <c r="C47" s="196"/>
      <c r="D47" s="147"/>
      <c r="E47" s="197"/>
      <c r="F47" s="198"/>
      <c r="G47" s="197"/>
      <c r="H47" s="198"/>
      <c r="I47" s="198"/>
      <c r="J47" s="198"/>
      <c r="K47" s="199"/>
    </row>
    <row r="48" spans="1:11" ht="18" customHeight="1" thickBot="1" x14ac:dyDescent="0.25">
      <c r="A48" s="194"/>
      <c r="B48" s="200" t="s">
        <v>13</v>
      </c>
      <c r="C48" s="99"/>
      <c r="D48" s="201">
        <v>-77.796040224354542</v>
      </c>
      <c r="E48" s="202">
        <v>-77.796040224354542</v>
      </c>
      <c r="F48" s="203">
        <v>-4607524.6801954247</v>
      </c>
      <c r="G48" s="204"/>
      <c r="H48" s="205"/>
      <c r="I48" s="206">
        <v>0</v>
      </c>
      <c r="J48" s="207">
        <v>-85812.11049327346</v>
      </c>
      <c r="K48" s="207">
        <v>-4693336.7906886972</v>
      </c>
    </row>
    <row r="49" spans="1:11" ht="12.75" customHeight="1" x14ac:dyDescent="0.2">
      <c r="A49" s="194"/>
    </row>
    <row r="50" spans="1:11" ht="12.75" customHeight="1" x14ac:dyDescent="0.2">
      <c r="A50" s="208" t="s">
        <v>125</v>
      </c>
      <c r="K50" s="209"/>
    </row>
    <row r="56" spans="1:11" x14ac:dyDescent="0.2">
      <c r="B56" s="154"/>
    </row>
  </sheetData>
  <mergeCells count="5">
    <mergeCell ref="A1:K1"/>
    <mergeCell ref="A2:K2"/>
    <mergeCell ref="A3:K3"/>
    <mergeCell ref="A4:K4"/>
    <mergeCell ref="A6:B7"/>
  </mergeCells>
  <conditionalFormatting sqref="I9:I45">
    <cfRule type="cellIs" dxfId="3" priority="3" stopIfTrue="1" operator="greaterThan">
      <formula>0</formula>
    </cfRule>
    <cfRule type="cellIs" dxfId="2" priority="4" stopIfTrue="1" operator="lessThan">
      <formula>0</formula>
    </cfRule>
  </conditionalFormatting>
  <conditionalFormatting sqref="I46">
    <cfRule type="cellIs" dxfId="1" priority="1" stopIfTrue="1" operator="greaterThan">
      <formula>0</formula>
    </cfRule>
    <cfRule type="cellIs" dxfId="0" priority="2" stopIfTrue="1" operator="lessThan">
      <formula>0</formula>
    </cfRule>
  </conditionalFormatting>
  <printOptions horizontalCentered="1"/>
  <pageMargins left="0.39370078740157483" right="0.39370078740157483" top="0.39370078740157483" bottom="0.39370078740157483" header="0" footer="0"/>
  <pageSetup paperSize="9" scale="48" orientation="landscape" r:id="rId1"/>
  <headerFooter alignWithMargins="0">
    <oddFooter>&amp;L&amp;F&amp;R&amp;D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6D0F2-54B3-4918-BDEA-2CD6F15AE024}">
  <sheetPr>
    <tabColor indexed="47"/>
    <pageSetUpPr fitToPage="1"/>
  </sheetPr>
  <dimension ref="A1:L69"/>
  <sheetViews>
    <sheetView zoomScale="75" zoomScaleNormal="75" workbookViewId="0">
      <selection sqref="A1:J1"/>
    </sheetView>
  </sheetViews>
  <sheetFormatPr baseColWidth="10" defaultRowHeight="15" x14ac:dyDescent="0.25"/>
  <cols>
    <col min="1" max="1" width="4" style="270" customWidth="1"/>
    <col min="2" max="2" width="106.7109375" style="270" customWidth="1"/>
    <col min="3" max="10" width="20.7109375" style="270" customWidth="1"/>
    <col min="11" max="11" width="11.42578125" style="270"/>
    <col min="12" max="12" width="12.140625" style="270" bestFit="1" customWidth="1"/>
    <col min="13" max="13" width="11.85546875" style="270" bestFit="1" customWidth="1"/>
    <col min="14" max="256" width="11.42578125" style="270"/>
    <col min="257" max="257" width="4" style="270" customWidth="1"/>
    <col min="258" max="258" width="106.5703125" style="270" customWidth="1"/>
    <col min="259" max="266" width="20.7109375" style="270" customWidth="1"/>
    <col min="267" max="267" width="11.42578125" style="270"/>
    <col min="268" max="268" width="12.140625" style="270" bestFit="1" customWidth="1"/>
    <col min="269" max="269" width="11.85546875" style="270" bestFit="1" customWidth="1"/>
    <col min="270" max="512" width="11.42578125" style="270"/>
    <col min="513" max="513" width="4" style="270" customWidth="1"/>
    <col min="514" max="514" width="106.5703125" style="270" customWidth="1"/>
    <col min="515" max="522" width="20.7109375" style="270" customWidth="1"/>
    <col min="523" max="523" width="11.42578125" style="270"/>
    <col min="524" max="524" width="12.140625" style="270" bestFit="1" customWidth="1"/>
    <col min="525" max="525" width="11.85546875" style="270" bestFit="1" customWidth="1"/>
    <col min="526" max="768" width="11.42578125" style="270"/>
    <col min="769" max="769" width="4" style="270" customWidth="1"/>
    <col min="770" max="770" width="106.5703125" style="270" customWidth="1"/>
    <col min="771" max="778" width="20.7109375" style="270" customWidth="1"/>
    <col min="779" max="779" width="11.42578125" style="270"/>
    <col min="780" max="780" width="12.140625" style="270" bestFit="1" customWidth="1"/>
    <col min="781" max="781" width="11.85546875" style="270" bestFit="1" customWidth="1"/>
    <col min="782" max="1024" width="11.42578125" style="270"/>
    <col min="1025" max="1025" width="4" style="270" customWidth="1"/>
    <col min="1026" max="1026" width="106.5703125" style="270" customWidth="1"/>
    <col min="1027" max="1034" width="20.7109375" style="270" customWidth="1"/>
    <col min="1035" max="1035" width="11.42578125" style="270"/>
    <col min="1036" max="1036" width="12.140625" style="270" bestFit="1" customWidth="1"/>
    <col min="1037" max="1037" width="11.85546875" style="270" bestFit="1" customWidth="1"/>
    <col min="1038" max="1280" width="11.42578125" style="270"/>
    <col min="1281" max="1281" width="4" style="270" customWidth="1"/>
    <col min="1282" max="1282" width="106.5703125" style="270" customWidth="1"/>
    <col min="1283" max="1290" width="20.7109375" style="270" customWidth="1"/>
    <col min="1291" max="1291" width="11.42578125" style="270"/>
    <col min="1292" max="1292" width="12.140625" style="270" bestFit="1" customWidth="1"/>
    <col min="1293" max="1293" width="11.85546875" style="270" bestFit="1" customWidth="1"/>
    <col min="1294" max="1536" width="11.42578125" style="270"/>
    <col min="1537" max="1537" width="4" style="270" customWidth="1"/>
    <col min="1538" max="1538" width="106.5703125" style="270" customWidth="1"/>
    <col min="1539" max="1546" width="20.7109375" style="270" customWidth="1"/>
    <col min="1547" max="1547" width="11.42578125" style="270"/>
    <col min="1548" max="1548" width="12.140625" style="270" bestFit="1" customWidth="1"/>
    <col min="1549" max="1549" width="11.85546875" style="270" bestFit="1" customWidth="1"/>
    <col min="1550" max="1792" width="11.42578125" style="270"/>
    <col min="1793" max="1793" width="4" style="270" customWidth="1"/>
    <col min="1794" max="1794" width="106.5703125" style="270" customWidth="1"/>
    <col min="1795" max="1802" width="20.7109375" style="270" customWidth="1"/>
    <col min="1803" max="1803" width="11.42578125" style="270"/>
    <col min="1804" max="1804" width="12.140625" style="270" bestFit="1" customWidth="1"/>
    <col min="1805" max="1805" width="11.85546875" style="270" bestFit="1" customWidth="1"/>
    <col min="1806" max="2048" width="11.42578125" style="270"/>
    <col min="2049" max="2049" width="4" style="270" customWidth="1"/>
    <col min="2050" max="2050" width="106.5703125" style="270" customWidth="1"/>
    <col min="2051" max="2058" width="20.7109375" style="270" customWidth="1"/>
    <col min="2059" max="2059" width="11.42578125" style="270"/>
    <col min="2060" max="2060" width="12.140625" style="270" bestFit="1" customWidth="1"/>
    <col min="2061" max="2061" width="11.85546875" style="270" bestFit="1" customWidth="1"/>
    <col min="2062" max="2304" width="11.42578125" style="270"/>
    <col min="2305" max="2305" width="4" style="270" customWidth="1"/>
    <col min="2306" max="2306" width="106.5703125" style="270" customWidth="1"/>
    <col min="2307" max="2314" width="20.7109375" style="270" customWidth="1"/>
    <col min="2315" max="2315" width="11.42578125" style="270"/>
    <col min="2316" max="2316" width="12.140625" style="270" bestFit="1" customWidth="1"/>
    <col min="2317" max="2317" width="11.85546875" style="270" bestFit="1" customWidth="1"/>
    <col min="2318" max="2560" width="11.42578125" style="270"/>
    <col min="2561" max="2561" width="4" style="270" customWidth="1"/>
    <col min="2562" max="2562" width="106.5703125" style="270" customWidth="1"/>
    <col min="2563" max="2570" width="20.7109375" style="270" customWidth="1"/>
    <col min="2571" max="2571" width="11.42578125" style="270"/>
    <col min="2572" max="2572" width="12.140625" style="270" bestFit="1" customWidth="1"/>
    <col min="2573" max="2573" width="11.85546875" style="270" bestFit="1" customWidth="1"/>
    <col min="2574" max="2816" width="11.42578125" style="270"/>
    <col min="2817" max="2817" width="4" style="270" customWidth="1"/>
    <col min="2818" max="2818" width="106.5703125" style="270" customWidth="1"/>
    <col min="2819" max="2826" width="20.7109375" style="270" customWidth="1"/>
    <col min="2827" max="2827" width="11.42578125" style="270"/>
    <col min="2828" max="2828" width="12.140625" style="270" bestFit="1" customWidth="1"/>
    <col min="2829" max="2829" width="11.85546875" style="270" bestFit="1" customWidth="1"/>
    <col min="2830" max="3072" width="11.42578125" style="270"/>
    <col min="3073" max="3073" width="4" style="270" customWidth="1"/>
    <col min="3074" max="3074" width="106.5703125" style="270" customWidth="1"/>
    <col min="3075" max="3082" width="20.7109375" style="270" customWidth="1"/>
    <col min="3083" max="3083" width="11.42578125" style="270"/>
    <col min="3084" max="3084" width="12.140625" style="270" bestFit="1" customWidth="1"/>
    <col min="3085" max="3085" width="11.85546875" style="270" bestFit="1" customWidth="1"/>
    <col min="3086" max="3328" width="11.42578125" style="270"/>
    <col min="3329" max="3329" width="4" style="270" customWidth="1"/>
    <col min="3330" max="3330" width="106.5703125" style="270" customWidth="1"/>
    <col min="3331" max="3338" width="20.7109375" style="270" customWidth="1"/>
    <col min="3339" max="3339" width="11.42578125" style="270"/>
    <col min="3340" max="3340" width="12.140625" style="270" bestFit="1" customWidth="1"/>
    <col min="3341" max="3341" width="11.85546875" style="270" bestFit="1" customWidth="1"/>
    <col min="3342" max="3584" width="11.42578125" style="270"/>
    <col min="3585" max="3585" width="4" style="270" customWidth="1"/>
    <col min="3586" max="3586" width="106.5703125" style="270" customWidth="1"/>
    <col min="3587" max="3594" width="20.7109375" style="270" customWidth="1"/>
    <col min="3595" max="3595" width="11.42578125" style="270"/>
    <col min="3596" max="3596" width="12.140625" style="270" bestFit="1" customWidth="1"/>
    <col min="3597" max="3597" width="11.85546875" style="270" bestFit="1" customWidth="1"/>
    <col min="3598" max="3840" width="11.42578125" style="270"/>
    <col min="3841" max="3841" width="4" style="270" customWidth="1"/>
    <col min="3842" max="3842" width="106.5703125" style="270" customWidth="1"/>
    <col min="3843" max="3850" width="20.7109375" style="270" customWidth="1"/>
    <col min="3851" max="3851" width="11.42578125" style="270"/>
    <col min="3852" max="3852" width="12.140625" style="270" bestFit="1" customWidth="1"/>
    <col min="3853" max="3853" width="11.85546875" style="270" bestFit="1" customWidth="1"/>
    <col min="3854" max="4096" width="11.42578125" style="270"/>
    <col min="4097" max="4097" width="4" style="270" customWidth="1"/>
    <col min="4098" max="4098" width="106.5703125" style="270" customWidth="1"/>
    <col min="4099" max="4106" width="20.7109375" style="270" customWidth="1"/>
    <col min="4107" max="4107" width="11.42578125" style="270"/>
    <col min="4108" max="4108" width="12.140625" style="270" bestFit="1" customWidth="1"/>
    <col min="4109" max="4109" width="11.85546875" style="270" bestFit="1" customWidth="1"/>
    <col min="4110" max="4352" width="11.42578125" style="270"/>
    <col min="4353" max="4353" width="4" style="270" customWidth="1"/>
    <col min="4354" max="4354" width="106.5703125" style="270" customWidth="1"/>
    <col min="4355" max="4362" width="20.7109375" style="270" customWidth="1"/>
    <col min="4363" max="4363" width="11.42578125" style="270"/>
    <col min="4364" max="4364" width="12.140625" style="270" bestFit="1" customWidth="1"/>
    <col min="4365" max="4365" width="11.85546875" style="270" bestFit="1" customWidth="1"/>
    <col min="4366" max="4608" width="11.42578125" style="270"/>
    <col min="4609" max="4609" width="4" style="270" customWidth="1"/>
    <col min="4610" max="4610" width="106.5703125" style="270" customWidth="1"/>
    <col min="4611" max="4618" width="20.7109375" style="270" customWidth="1"/>
    <col min="4619" max="4619" width="11.42578125" style="270"/>
    <col min="4620" max="4620" width="12.140625" style="270" bestFit="1" customWidth="1"/>
    <col min="4621" max="4621" width="11.85546875" style="270" bestFit="1" customWidth="1"/>
    <col min="4622" max="4864" width="11.42578125" style="270"/>
    <col min="4865" max="4865" width="4" style="270" customWidth="1"/>
    <col min="4866" max="4866" width="106.5703125" style="270" customWidth="1"/>
    <col min="4867" max="4874" width="20.7109375" style="270" customWidth="1"/>
    <col min="4875" max="4875" width="11.42578125" style="270"/>
    <col min="4876" max="4876" width="12.140625" style="270" bestFit="1" customWidth="1"/>
    <col min="4877" max="4877" width="11.85546875" style="270" bestFit="1" customWidth="1"/>
    <col min="4878" max="5120" width="11.42578125" style="270"/>
    <col min="5121" max="5121" width="4" style="270" customWidth="1"/>
    <col min="5122" max="5122" width="106.5703125" style="270" customWidth="1"/>
    <col min="5123" max="5130" width="20.7109375" style="270" customWidth="1"/>
    <col min="5131" max="5131" width="11.42578125" style="270"/>
    <col min="5132" max="5132" width="12.140625" style="270" bestFit="1" customWidth="1"/>
    <col min="5133" max="5133" width="11.85546875" style="270" bestFit="1" customWidth="1"/>
    <col min="5134" max="5376" width="11.42578125" style="270"/>
    <col min="5377" max="5377" width="4" style="270" customWidth="1"/>
    <col min="5378" max="5378" width="106.5703125" style="270" customWidth="1"/>
    <col min="5379" max="5386" width="20.7109375" style="270" customWidth="1"/>
    <col min="5387" max="5387" width="11.42578125" style="270"/>
    <col min="5388" max="5388" width="12.140625" style="270" bestFit="1" customWidth="1"/>
    <col min="5389" max="5389" width="11.85546875" style="270" bestFit="1" customWidth="1"/>
    <col min="5390" max="5632" width="11.42578125" style="270"/>
    <col min="5633" max="5633" width="4" style="270" customWidth="1"/>
    <col min="5634" max="5634" width="106.5703125" style="270" customWidth="1"/>
    <col min="5635" max="5642" width="20.7109375" style="270" customWidth="1"/>
    <col min="5643" max="5643" width="11.42578125" style="270"/>
    <col min="5644" max="5644" width="12.140625" style="270" bestFit="1" customWidth="1"/>
    <col min="5645" max="5645" width="11.85546875" style="270" bestFit="1" customWidth="1"/>
    <col min="5646" max="5888" width="11.42578125" style="270"/>
    <col min="5889" max="5889" width="4" style="270" customWidth="1"/>
    <col min="5890" max="5890" width="106.5703125" style="270" customWidth="1"/>
    <col min="5891" max="5898" width="20.7109375" style="270" customWidth="1"/>
    <col min="5899" max="5899" width="11.42578125" style="270"/>
    <col min="5900" max="5900" width="12.140625" style="270" bestFit="1" customWidth="1"/>
    <col min="5901" max="5901" width="11.85546875" style="270" bestFit="1" customWidth="1"/>
    <col min="5902" max="6144" width="11.42578125" style="270"/>
    <col min="6145" max="6145" width="4" style="270" customWidth="1"/>
    <col min="6146" max="6146" width="106.5703125" style="270" customWidth="1"/>
    <col min="6147" max="6154" width="20.7109375" style="270" customWidth="1"/>
    <col min="6155" max="6155" width="11.42578125" style="270"/>
    <col min="6156" max="6156" width="12.140625" style="270" bestFit="1" customWidth="1"/>
    <col min="6157" max="6157" width="11.85546875" style="270" bestFit="1" customWidth="1"/>
    <col min="6158" max="6400" width="11.42578125" style="270"/>
    <col min="6401" max="6401" width="4" style="270" customWidth="1"/>
    <col min="6402" max="6402" width="106.5703125" style="270" customWidth="1"/>
    <col min="6403" max="6410" width="20.7109375" style="270" customWidth="1"/>
    <col min="6411" max="6411" width="11.42578125" style="270"/>
    <col min="6412" max="6412" width="12.140625" style="270" bestFit="1" customWidth="1"/>
    <col min="6413" max="6413" width="11.85546875" style="270" bestFit="1" customWidth="1"/>
    <col min="6414" max="6656" width="11.42578125" style="270"/>
    <col min="6657" max="6657" width="4" style="270" customWidth="1"/>
    <col min="6658" max="6658" width="106.5703125" style="270" customWidth="1"/>
    <col min="6659" max="6666" width="20.7109375" style="270" customWidth="1"/>
    <col min="6667" max="6667" width="11.42578125" style="270"/>
    <col min="6668" max="6668" width="12.140625" style="270" bestFit="1" customWidth="1"/>
    <col min="6669" max="6669" width="11.85546875" style="270" bestFit="1" customWidth="1"/>
    <col min="6670" max="6912" width="11.42578125" style="270"/>
    <col min="6913" max="6913" width="4" style="270" customWidth="1"/>
    <col min="6914" max="6914" width="106.5703125" style="270" customWidth="1"/>
    <col min="6915" max="6922" width="20.7109375" style="270" customWidth="1"/>
    <col min="6923" max="6923" width="11.42578125" style="270"/>
    <col min="6924" max="6924" width="12.140625" style="270" bestFit="1" customWidth="1"/>
    <col min="6925" max="6925" width="11.85546875" style="270" bestFit="1" customWidth="1"/>
    <col min="6926" max="7168" width="11.42578125" style="270"/>
    <col min="7169" max="7169" width="4" style="270" customWidth="1"/>
    <col min="7170" max="7170" width="106.5703125" style="270" customWidth="1"/>
    <col min="7171" max="7178" width="20.7109375" style="270" customWidth="1"/>
    <col min="7179" max="7179" width="11.42578125" style="270"/>
    <col min="7180" max="7180" width="12.140625" style="270" bestFit="1" customWidth="1"/>
    <col min="7181" max="7181" width="11.85546875" style="270" bestFit="1" customWidth="1"/>
    <col min="7182" max="7424" width="11.42578125" style="270"/>
    <col min="7425" max="7425" width="4" style="270" customWidth="1"/>
    <col min="7426" max="7426" width="106.5703125" style="270" customWidth="1"/>
    <col min="7427" max="7434" width="20.7109375" style="270" customWidth="1"/>
    <col min="7435" max="7435" width="11.42578125" style="270"/>
    <col min="7436" max="7436" width="12.140625" style="270" bestFit="1" customWidth="1"/>
    <col min="7437" max="7437" width="11.85546875" style="270" bestFit="1" customWidth="1"/>
    <col min="7438" max="7680" width="11.42578125" style="270"/>
    <col min="7681" max="7681" width="4" style="270" customWidth="1"/>
    <col min="7682" max="7682" width="106.5703125" style="270" customWidth="1"/>
    <col min="7683" max="7690" width="20.7109375" style="270" customWidth="1"/>
    <col min="7691" max="7691" width="11.42578125" style="270"/>
    <col min="7692" max="7692" width="12.140625" style="270" bestFit="1" customWidth="1"/>
    <col min="7693" max="7693" width="11.85546875" style="270" bestFit="1" customWidth="1"/>
    <col min="7694" max="7936" width="11.42578125" style="270"/>
    <col min="7937" max="7937" width="4" style="270" customWidth="1"/>
    <col min="7938" max="7938" width="106.5703125" style="270" customWidth="1"/>
    <col min="7939" max="7946" width="20.7109375" style="270" customWidth="1"/>
    <col min="7947" max="7947" width="11.42578125" style="270"/>
    <col min="7948" max="7948" width="12.140625" style="270" bestFit="1" customWidth="1"/>
    <col min="7949" max="7949" width="11.85546875" style="270" bestFit="1" customWidth="1"/>
    <col min="7950" max="8192" width="11.42578125" style="270"/>
    <col min="8193" max="8193" width="4" style="270" customWidth="1"/>
    <col min="8194" max="8194" width="106.5703125" style="270" customWidth="1"/>
    <col min="8195" max="8202" width="20.7109375" style="270" customWidth="1"/>
    <col min="8203" max="8203" width="11.42578125" style="270"/>
    <col min="8204" max="8204" width="12.140625" style="270" bestFit="1" customWidth="1"/>
    <col min="8205" max="8205" width="11.85546875" style="270" bestFit="1" customWidth="1"/>
    <col min="8206" max="8448" width="11.42578125" style="270"/>
    <col min="8449" max="8449" width="4" style="270" customWidth="1"/>
    <col min="8450" max="8450" width="106.5703125" style="270" customWidth="1"/>
    <col min="8451" max="8458" width="20.7109375" style="270" customWidth="1"/>
    <col min="8459" max="8459" width="11.42578125" style="270"/>
    <col min="8460" max="8460" width="12.140625" style="270" bestFit="1" customWidth="1"/>
    <col min="8461" max="8461" width="11.85546875" style="270" bestFit="1" customWidth="1"/>
    <col min="8462" max="8704" width="11.42578125" style="270"/>
    <col min="8705" max="8705" width="4" style="270" customWidth="1"/>
    <col min="8706" max="8706" width="106.5703125" style="270" customWidth="1"/>
    <col min="8707" max="8714" width="20.7109375" style="270" customWidth="1"/>
    <col min="8715" max="8715" width="11.42578125" style="270"/>
    <col min="8716" max="8716" width="12.140625" style="270" bestFit="1" customWidth="1"/>
    <col min="8717" max="8717" width="11.85546875" style="270" bestFit="1" customWidth="1"/>
    <col min="8718" max="8960" width="11.42578125" style="270"/>
    <col min="8961" max="8961" width="4" style="270" customWidth="1"/>
    <col min="8962" max="8962" width="106.5703125" style="270" customWidth="1"/>
    <col min="8963" max="8970" width="20.7109375" style="270" customWidth="1"/>
    <col min="8971" max="8971" width="11.42578125" style="270"/>
    <col min="8972" max="8972" width="12.140625" style="270" bestFit="1" customWidth="1"/>
    <col min="8973" max="8973" width="11.85546875" style="270" bestFit="1" customWidth="1"/>
    <col min="8974" max="9216" width="11.42578125" style="270"/>
    <col min="9217" max="9217" width="4" style="270" customWidth="1"/>
    <col min="9218" max="9218" width="106.5703125" style="270" customWidth="1"/>
    <col min="9219" max="9226" width="20.7109375" style="270" customWidth="1"/>
    <col min="9227" max="9227" width="11.42578125" style="270"/>
    <col min="9228" max="9228" width="12.140625" style="270" bestFit="1" customWidth="1"/>
    <col min="9229" max="9229" width="11.85546875" style="270" bestFit="1" customWidth="1"/>
    <col min="9230" max="9472" width="11.42578125" style="270"/>
    <col min="9473" max="9473" width="4" style="270" customWidth="1"/>
    <col min="9474" max="9474" width="106.5703125" style="270" customWidth="1"/>
    <col min="9475" max="9482" width="20.7109375" style="270" customWidth="1"/>
    <col min="9483" max="9483" width="11.42578125" style="270"/>
    <col min="9484" max="9484" width="12.140625" style="270" bestFit="1" customWidth="1"/>
    <col min="9485" max="9485" width="11.85546875" style="270" bestFit="1" customWidth="1"/>
    <col min="9486" max="9728" width="11.42578125" style="270"/>
    <col min="9729" max="9729" width="4" style="270" customWidth="1"/>
    <col min="9730" max="9730" width="106.5703125" style="270" customWidth="1"/>
    <col min="9731" max="9738" width="20.7109375" style="270" customWidth="1"/>
    <col min="9739" max="9739" width="11.42578125" style="270"/>
    <col min="9740" max="9740" width="12.140625" style="270" bestFit="1" customWidth="1"/>
    <col min="9741" max="9741" width="11.85546875" style="270" bestFit="1" customWidth="1"/>
    <col min="9742" max="9984" width="11.42578125" style="270"/>
    <col min="9985" max="9985" width="4" style="270" customWidth="1"/>
    <col min="9986" max="9986" width="106.5703125" style="270" customWidth="1"/>
    <col min="9987" max="9994" width="20.7109375" style="270" customWidth="1"/>
    <col min="9995" max="9995" width="11.42578125" style="270"/>
    <col min="9996" max="9996" width="12.140625" style="270" bestFit="1" customWidth="1"/>
    <col min="9997" max="9997" width="11.85546875" style="270" bestFit="1" customWidth="1"/>
    <col min="9998" max="10240" width="11.42578125" style="270"/>
    <col min="10241" max="10241" width="4" style="270" customWidth="1"/>
    <col min="10242" max="10242" width="106.5703125" style="270" customWidth="1"/>
    <col min="10243" max="10250" width="20.7109375" style="270" customWidth="1"/>
    <col min="10251" max="10251" width="11.42578125" style="270"/>
    <col min="10252" max="10252" width="12.140625" style="270" bestFit="1" customWidth="1"/>
    <col min="10253" max="10253" width="11.85546875" style="270" bestFit="1" customWidth="1"/>
    <col min="10254" max="10496" width="11.42578125" style="270"/>
    <col min="10497" max="10497" width="4" style="270" customWidth="1"/>
    <col min="10498" max="10498" width="106.5703125" style="270" customWidth="1"/>
    <col min="10499" max="10506" width="20.7109375" style="270" customWidth="1"/>
    <col min="10507" max="10507" width="11.42578125" style="270"/>
    <col min="10508" max="10508" width="12.140625" style="270" bestFit="1" customWidth="1"/>
    <col min="10509" max="10509" width="11.85546875" style="270" bestFit="1" customWidth="1"/>
    <col min="10510" max="10752" width="11.42578125" style="270"/>
    <col min="10753" max="10753" width="4" style="270" customWidth="1"/>
    <col min="10754" max="10754" width="106.5703125" style="270" customWidth="1"/>
    <col min="10755" max="10762" width="20.7109375" style="270" customWidth="1"/>
    <col min="10763" max="10763" width="11.42578125" style="270"/>
    <col min="10764" max="10764" width="12.140625" style="270" bestFit="1" customWidth="1"/>
    <col min="10765" max="10765" width="11.85546875" style="270" bestFit="1" customWidth="1"/>
    <col min="10766" max="11008" width="11.42578125" style="270"/>
    <col min="11009" max="11009" width="4" style="270" customWidth="1"/>
    <col min="11010" max="11010" width="106.5703125" style="270" customWidth="1"/>
    <col min="11011" max="11018" width="20.7109375" style="270" customWidth="1"/>
    <col min="11019" max="11019" width="11.42578125" style="270"/>
    <col min="11020" max="11020" width="12.140625" style="270" bestFit="1" customWidth="1"/>
    <col min="11021" max="11021" width="11.85546875" style="270" bestFit="1" customWidth="1"/>
    <col min="11022" max="11264" width="11.42578125" style="270"/>
    <col min="11265" max="11265" width="4" style="270" customWidth="1"/>
    <col min="11266" max="11266" width="106.5703125" style="270" customWidth="1"/>
    <col min="11267" max="11274" width="20.7109375" style="270" customWidth="1"/>
    <col min="11275" max="11275" width="11.42578125" style="270"/>
    <col min="11276" max="11276" width="12.140625" style="270" bestFit="1" customWidth="1"/>
    <col min="11277" max="11277" width="11.85546875" style="270" bestFit="1" customWidth="1"/>
    <col min="11278" max="11520" width="11.42578125" style="270"/>
    <col min="11521" max="11521" width="4" style="270" customWidth="1"/>
    <col min="11522" max="11522" width="106.5703125" style="270" customWidth="1"/>
    <col min="11523" max="11530" width="20.7109375" style="270" customWidth="1"/>
    <col min="11531" max="11531" width="11.42578125" style="270"/>
    <col min="11532" max="11532" width="12.140625" style="270" bestFit="1" customWidth="1"/>
    <col min="11533" max="11533" width="11.85546875" style="270" bestFit="1" customWidth="1"/>
    <col min="11534" max="11776" width="11.42578125" style="270"/>
    <col min="11777" max="11777" width="4" style="270" customWidth="1"/>
    <col min="11778" max="11778" width="106.5703125" style="270" customWidth="1"/>
    <col min="11779" max="11786" width="20.7109375" style="270" customWidth="1"/>
    <col min="11787" max="11787" width="11.42578125" style="270"/>
    <col min="11788" max="11788" width="12.140625" style="270" bestFit="1" customWidth="1"/>
    <col min="11789" max="11789" width="11.85546875" style="270" bestFit="1" customWidth="1"/>
    <col min="11790" max="12032" width="11.42578125" style="270"/>
    <col min="12033" max="12033" width="4" style="270" customWidth="1"/>
    <col min="12034" max="12034" width="106.5703125" style="270" customWidth="1"/>
    <col min="12035" max="12042" width="20.7109375" style="270" customWidth="1"/>
    <col min="12043" max="12043" width="11.42578125" style="270"/>
    <col min="12044" max="12044" width="12.140625" style="270" bestFit="1" customWidth="1"/>
    <col min="12045" max="12045" width="11.85546875" style="270" bestFit="1" customWidth="1"/>
    <col min="12046" max="12288" width="11.42578125" style="270"/>
    <col min="12289" max="12289" width="4" style="270" customWidth="1"/>
    <col min="12290" max="12290" width="106.5703125" style="270" customWidth="1"/>
    <col min="12291" max="12298" width="20.7109375" style="270" customWidth="1"/>
    <col min="12299" max="12299" width="11.42578125" style="270"/>
    <col min="12300" max="12300" width="12.140625" style="270" bestFit="1" customWidth="1"/>
    <col min="12301" max="12301" width="11.85546875" style="270" bestFit="1" customWidth="1"/>
    <col min="12302" max="12544" width="11.42578125" style="270"/>
    <col min="12545" max="12545" width="4" style="270" customWidth="1"/>
    <col min="12546" max="12546" width="106.5703125" style="270" customWidth="1"/>
    <col min="12547" max="12554" width="20.7109375" style="270" customWidth="1"/>
    <col min="12555" max="12555" width="11.42578125" style="270"/>
    <col min="12556" max="12556" width="12.140625" style="270" bestFit="1" customWidth="1"/>
    <col min="12557" max="12557" width="11.85546875" style="270" bestFit="1" customWidth="1"/>
    <col min="12558" max="12800" width="11.42578125" style="270"/>
    <col min="12801" max="12801" width="4" style="270" customWidth="1"/>
    <col min="12802" max="12802" width="106.5703125" style="270" customWidth="1"/>
    <col min="12803" max="12810" width="20.7109375" style="270" customWidth="1"/>
    <col min="12811" max="12811" width="11.42578125" style="270"/>
    <col min="12812" max="12812" width="12.140625" style="270" bestFit="1" customWidth="1"/>
    <col min="12813" max="12813" width="11.85546875" style="270" bestFit="1" customWidth="1"/>
    <col min="12814" max="13056" width="11.42578125" style="270"/>
    <col min="13057" max="13057" width="4" style="270" customWidth="1"/>
    <col min="13058" max="13058" width="106.5703125" style="270" customWidth="1"/>
    <col min="13059" max="13066" width="20.7109375" style="270" customWidth="1"/>
    <col min="13067" max="13067" width="11.42578125" style="270"/>
    <col min="13068" max="13068" width="12.140625" style="270" bestFit="1" customWidth="1"/>
    <col min="13069" max="13069" width="11.85546875" style="270" bestFit="1" customWidth="1"/>
    <col min="13070" max="13312" width="11.42578125" style="270"/>
    <col min="13313" max="13313" width="4" style="270" customWidth="1"/>
    <col min="13314" max="13314" width="106.5703125" style="270" customWidth="1"/>
    <col min="13315" max="13322" width="20.7109375" style="270" customWidth="1"/>
    <col min="13323" max="13323" width="11.42578125" style="270"/>
    <col min="13324" max="13324" width="12.140625" style="270" bestFit="1" customWidth="1"/>
    <col min="13325" max="13325" width="11.85546875" style="270" bestFit="1" customWidth="1"/>
    <col min="13326" max="13568" width="11.42578125" style="270"/>
    <col min="13569" max="13569" width="4" style="270" customWidth="1"/>
    <col min="13570" max="13570" width="106.5703125" style="270" customWidth="1"/>
    <col min="13571" max="13578" width="20.7109375" style="270" customWidth="1"/>
    <col min="13579" max="13579" width="11.42578125" style="270"/>
    <col min="13580" max="13580" width="12.140625" style="270" bestFit="1" customWidth="1"/>
    <col min="13581" max="13581" width="11.85546875" style="270" bestFit="1" customWidth="1"/>
    <col min="13582" max="13824" width="11.42578125" style="270"/>
    <col min="13825" max="13825" width="4" style="270" customWidth="1"/>
    <col min="13826" max="13826" width="106.5703125" style="270" customWidth="1"/>
    <col min="13827" max="13834" width="20.7109375" style="270" customWidth="1"/>
    <col min="13835" max="13835" width="11.42578125" style="270"/>
    <col min="13836" max="13836" width="12.140625" style="270" bestFit="1" customWidth="1"/>
    <col min="13837" max="13837" width="11.85546875" style="270" bestFit="1" customWidth="1"/>
    <col min="13838" max="14080" width="11.42578125" style="270"/>
    <col min="14081" max="14081" width="4" style="270" customWidth="1"/>
    <col min="14082" max="14082" width="106.5703125" style="270" customWidth="1"/>
    <col min="14083" max="14090" width="20.7109375" style="270" customWidth="1"/>
    <col min="14091" max="14091" width="11.42578125" style="270"/>
    <col min="14092" max="14092" width="12.140625" style="270" bestFit="1" customWidth="1"/>
    <col min="14093" max="14093" width="11.85546875" style="270" bestFit="1" customWidth="1"/>
    <col min="14094" max="14336" width="11.42578125" style="270"/>
    <col min="14337" max="14337" width="4" style="270" customWidth="1"/>
    <col min="14338" max="14338" width="106.5703125" style="270" customWidth="1"/>
    <col min="14339" max="14346" width="20.7109375" style="270" customWidth="1"/>
    <col min="14347" max="14347" width="11.42578125" style="270"/>
    <col min="14348" max="14348" width="12.140625" style="270" bestFit="1" customWidth="1"/>
    <col min="14349" max="14349" width="11.85546875" style="270" bestFit="1" customWidth="1"/>
    <col min="14350" max="14592" width="11.42578125" style="270"/>
    <col min="14593" max="14593" width="4" style="270" customWidth="1"/>
    <col min="14594" max="14594" width="106.5703125" style="270" customWidth="1"/>
    <col min="14595" max="14602" width="20.7109375" style="270" customWidth="1"/>
    <col min="14603" max="14603" width="11.42578125" style="270"/>
    <col min="14604" max="14604" width="12.140625" style="270" bestFit="1" customWidth="1"/>
    <col min="14605" max="14605" width="11.85546875" style="270" bestFit="1" customWidth="1"/>
    <col min="14606" max="14848" width="11.42578125" style="270"/>
    <col min="14849" max="14849" width="4" style="270" customWidth="1"/>
    <col min="14850" max="14850" width="106.5703125" style="270" customWidth="1"/>
    <col min="14851" max="14858" width="20.7109375" style="270" customWidth="1"/>
    <col min="14859" max="14859" width="11.42578125" style="270"/>
    <col min="14860" max="14860" width="12.140625" style="270" bestFit="1" customWidth="1"/>
    <col min="14861" max="14861" width="11.85546875" style="270" bestFit="1" customWidth="1"/>
    <col min="14862" max="15104" width="11.42578125" style="270"/>
    <col min="15105" max="15105" width="4" style="270" customWidth="1"/>
    <col min="15106" max="15106" width="106.5703125" style="270" customWidth="1"/>
    <col min="15107" max="15114" width="20.7109375" style="270" customWidth="1"/>
    <col min="15115" max="15115" width="11.42578125" style="270"/>
    <col min="15116" max="15116" width="12.140625" style="270" bestFit="1" customWidth="1"/>
    <col min="15117" max="15117" width="11.85546875" style="270" bestFit="1" customWidth="1"/>
    <col min="15118" max="15360" width="11.42578125" style="270"/>
    <col min="15361" max="15361" width="4" style="270" customWidth="1"/>
    <col min="15362" max="15362" width="106.5703125" style="270" customWidth="1"/>
    <col min="15363" max="15370" width="20.7109375" style="270" customWidth="1"/>
    <col min="15371" max="15371" width="11.42578125" style="270"/>
    <col min="15372" max="15372" width="12.140625" style="270" bestFit="1" customWidth="1"/>
    <col min="15373" max="15373" width="11.85546875" style="270" bestFit="1" customWidth="1"/>
    <col min="15374" max="15616" width="11.42578125" style="270"/>
    <col min="15617" max="15617" width="4" style="270" customWidth="1"/>
    <col min="15618" max="15618" width="106.5703125" style="270" customWidth="1"/>
    <col min="15619" max="15626" width="20.7109375" style="270" customWidth="1"/>
    <col min="15627" max="15627" width="11.42578125" style="270"/>
    <col min="15628" max="15628" width="12.140625" style="270" bestFit="1" customWidth="1"/>
    <col min="15629" max="15629" width="11.85546875" style="270" bestFit="1" customWidth="1"/>
    <col min="15630" max="15872" width="11.42578125" style="270"/>
    <col min="15873" max="15873" width="4" style="270" customWidth="1"/>
    <col min="15874" max="15874" width="106.5703125" style="270" customWidth="1"/>
    <col min="15875" max="15882" width="20.7109375" style="270" customWidth="1"/>
    <col min="15883" max="15883" width="11.42578125" style="270"/>
    <col min="15884" max="15884" width="12.140625" style="270" bestFit="1" customWidth="1"/>
    <col min="15885" max="15885" width="11.85546875" style="270" bestFit="1" customWidth="1"/>
    <col min="15886" max="16128" width="11.42578125" style="270"/>
    <col min="16129" max="16129" width="4" style="270" customWidth="1"/>
    <col min="16130" max="16130" width="106.5703125" style="270" customWidth="1"/>
    <col min="16131" max="16138" width="20.7109375" style="270" customWidth="1"/>
    <col min="16139" max="16139" width="11.42578125" style="270"/>
    <col min="16140" max="16140" width="12.140625" style="270" bestFit="1" customWidth="1"/>
    <col min="16141" max="16141" width="11.85546875" style="270" bestFit="1" customWidth="1"/>
    <col min="16142" max="16384" width="11.42578125" style="270"/>
  </cols>
  <sheetData>
    <row r="1" spans="1:12" ht="18" customHeight="1" x14ac:dyDescent="0.25">
      <c r="A1" s="538" t="s">
        <v>172</v>
      </c>
      <c r="B1" s="539"/>
      <c r="C1" s="539"/>
      <c r="D1" s="539"/>
      <c r="E1" s="539"/>
      <c r="F1" s="539"/>
      <c r="G1" s="539"/>
      <c r="H1" s="539"/>
      <c r="I1" s="539"/>
      <c r="J1" s="540"/>
    </row>
    <row r="2" spans="1:12" ht="18" customHeight="1" x14ac:dyDescent="0.25">
      <c r="A2" s="541" t="s">
        <v>173</v>
      </c>
      <c r="B2" s="542"/>
      <c r="C2" s="542"/>
      <c r="D2" s="542"/>
      <c r="E2" s="542"/>
      <c r="F2" s="542"/>
      <c r="G2" s="542"/>
      <c r="H2" s="542"/>
      <c r="I2" s="542"/>
      <c r="J2" s="543"/>
    </row>
    <row r="3" spans="1:12" ht="18" customHeight="1" x14ac:dyDescent="0.25">
      <c r="A3" s="541" t="s">
        <v>178</v>
      </c>
      <c r="B3" s="542"/>
      <c r="C3" s="542"/>
      <c r="D3" s="542"/>
      <c r="E3" s="542"/>
      <c r="F3" s="542"/>
      <c r="G3" s="542"/>
      <c r="H3" s="542"/>
      <c r="I3" s="542"/>
      <c r="J3" s="543"/>
    </row>
    <row r="4" spans="1:12" ht="18" customHeight="1" thickBot="1" x14ac:dyDescent="0.3">
      <c r="A4" s="544" t="s">
        <v>179</v>
      </c>
      <c r="B4" s="545"/>
      <c r="C4" s="545"/>
      <c r="D4" s="545"/>
      <c r="E4" s="545"/>
      <c r="F4" s="545"/>
      <c r="G4" s="545"/>
      <c r="H4" s="545"/>
      <c r="I4" s="545"/>
      <c r="J4" s="546"/>
    </row>
    <row r="5" spans="1:12" ht="15" customHeight="1" thickBot="1" x14ac:dyDescent="0.3">
      <c r="A5" s="271"/>
      <c r="B5" s="271"/>
      <c r="C5" s="271"/>
      <c r="D5" s="271"/>
      <c r="E5" s="271"/>
      <c r="F5" s="271"/>
      <c r="G5" s="271"/>
      <c r="H5" s="271"/>
      <c r="I5" s="271"/>
      <c r="J5" s="271"/>
    </row>
    <row r="6" spans="1:12" ht="60" customHeight="1" x14ac:dyDescent="0.25">
      <c r="A6" s="555" t="s">
        <v>16</v>
      </c>
      <c r="B6" s="556"/>
      <c r="C6" s="92" t="s">
        <v>126</v>
      </c>
      <c r="D6" s="93" t="s">
        <v>21</v>
      </c>
      <c r="E6" s="94" t="s">
        <v>22</v>
      </c>
      <c r="F6" s="95" t="s">
        <v>23</v>
      </c>
      <c r="G6" s="96" t="s">
        <v>24</v>
      </c>
      <c r="H6" s="95" t="s">
        <v>25</v>
      </c>
      <c r="I6" s="97" t="s">
        <v>127</v>
      </c>
      <c r="J6" s="97" t="s">
        <v>17</v>
      </c>
    </row>
    <row r="7" spans="1:12" ht="15.75" thickBot="1" x14ac:dyDescent="0.3">
      <c r="A7" s="557"/>
      <c r="B7" s="558"/>
      <c r="C7" s="272" t="s">
        <v>26</v>
      </c>
      <c r="D7" s="273" t="s">
        <v>0</v>
      </c>
      <c r="E7" s="274" t="s">
        <v>0</v>
      </c>
      <c r="F7" s="275" t="s">
        <v>0</v>
      </c>
      <c r="G7" s="276" t="s">
        <v>26</v>
      </c>
      <c r="H7" s="275" t="s">
        <v>0</v>
      </c>
      <c r="I7" s="277" t="s">
        <v>0</v>
      </c>
      <c r="J7" s="277" t="s">
        <v>0</v>
      </c>
    </row>
    <row r="8" spans="1:12" ht="15.75" thickBot="1" x14ac:dyDescent="0.3"/>
    <row r="9" spans="1:12" ht="18" customHeight="1" x14ac:dyDescent="0.25">
      <c r="A9" s="278">
        <v>1</v>
      </c>
      <c r="B9" s="279" t="s">
        <v>27</v>
      </c>
      <c r="C9" s="280">
        <v>115657</v>
      </c>
      <c r="D9" s="210">
        <v>-16618.259800125954</v>
      </c>
      <c r="E9" s="211">
        <v>-16618.259800125954</v>
      </c>
      <c r="F9" s="212">
        <v>-16618.259800125954</v>
      </c>
      <c r="G9" s="281">
        <v>130000</v>
      </c>
      <c r="H9" s="282">
        <v>0</v>
      </c>
      <c r="I9" s="437">
        <v>0</v>
      </c>
      <c r="J9" s="283">
        <v>0</v>
      </c>
      <c r="L9" s="284"/>
    </row>
    <row r="10" spans="1:12" ht="18" customHeight="1" x14ac:dyDescent="0.25">
      <c r="A10" s="285">
        <f>A9+1</f>
        <v>2</v>
      </c>
      <c r="B10" s="286" t="s">
        <v>28</v>
      </c>
      <c r="C10" s="287">
        <v>44889</v>
      </c>
      <c r="D10" s="213">
        <v>0</v>
      </c>
      <c r="E10" s="214">
        <v>0</v>
      </c>
      <c r="F10" s="215">
        <v>0</v>
      </c>
      <c r="G10" s="288">
        <v>0</v>
      </c>
      <c r="H10" s="289">
        <v>0</v>
      </c>
      <c r="I10" s="438">
        <v>0</v>
      </c>
      <c r="J10" s="290">
        <v>0</v>
      </c>
      <c r="L10" s="284"/>
    </row>
    <row r="11" spans="1:12" ht="18" customHeight="1" x14ac:dyDescent="0.25">
      <c r="A11" s="285">
        <f t="shared" ref="A11:A58" si="0">A10+1</f>
        <v>3</v>
      </c>
      <c r="B11" s="98" t="s">
        <v>29</v>
      </c>
      <c r="C11" s="287">
        <v>16350.5</v>
      </c>
      <c r="D11" s="213">
        <v>-16631.732500000013</v>
      </c>
      <c r="E11" s="214">
        <v>-16631.732500000013</v>
      </c>
      <c r="F11" s="215">
        <v>0</v>
      </c>
      <c r="G11" s="288">
        <v>0</v>
      </c>
      <c r="H11" s="289">
        <v>0</v>
      </c>
      <c r="I11" s="438">
        <v>0</v>
      </c>
      <c r="J11" s="290">
        <v>0</v>
      </c>
      <c r="L11" s="284"/>
    </row>
    <row r="12" spans="1:12" ht="18" customHeight="1" x14ac:dyDescent="0.25">
      <c r="A12" s="285">
        <f t="shared" si="0"/>
        <v>4</v>
      </c>
      <c r="B12" s="286" t="s">
        <v>30</v>
      </c>
      <c r="C12" s="287">
        <v>12261</v>
      </c>
      <c r="D12" s="213">
        <v>-9787.687172462829</v>
      </c>
      <c r="E12" s="214">
        <v>-9787.687172462829</v>
      </c>
      <c r="F12" s="215">
        <v>-9787.687172462829</v>
      </c>
      <c r="G12" s="288">
        <v>15000</v>
      </c>
      <c r="H12" s="289">
        <v>0</v>
      </c>
      <c r="I12" s="438">
        <v>0</v>
      </c>
      <c r="J12" s="290">
        <v>0</v>
      </c>
      <c r="L12" s="284"/>
    </row>
    <row r="13" spans="1:12" ht="18" customHeight="1" x14ac:dyDescent="0.25">
      <c r="A13" s="285">
        <f t="shared" si="0"/>
        <v>5</v>
      </c>
      <c r="B13" s="286" t="s">
        <v>31</v>
      </c>
      <c r="C13" s="287">
        <v>51219</v>
      </c>
      <c r="D13" s="213">
        <v>-50853.944166666683</v>
      </c>
      <c r="E13" s="214">
        <v>-50853.944166666683</v>
      </c>
      <c r="F13" s="215">
        <v>-50853.944166666683</v>
      </c>
      <c r="G13" s="288">
        <v>0</v>
      </c>
      <c r="H13" s="289">
        <v>0</v>
      </c>
      <c r="I13" s="438">
        <v>0</v>
      </c>
      <c r="J13" s="290">
        <v>-50853.944166666683</v>
      </c>
      <c r="L13" s="284"/>
    </row>
    <row r="14" spans="1:12" ht="18" customHeight="1" x14ac:dyDescent="0.25">
      <c r="A14" s="285">
        <f t="shared" si="0"/>
        <v>6</v>
      </c>
      <c r="B14" s="286" t="s">
        <v>32</v>
      </c>
      <c r="C14" s="287">
        <v>0</v>
      </c>
      <c r="D14" s="216">
        <v>0</v>
      </c>
      <c r="E14" s="217">
        <v>0</v>
      </c>
      <c r="F14" s="218">
        <v>0</v>
      </c>
      <c r="G14" s="288">
        <v>0</v>
      </c>
      <c r="H14" s="289">
        <v>0</v>
      </c>
      <c r="I14" s="438">
        <v>0</v>
      </c>
      <c r="J14" s="290">
        <v>0</v>
      </c>
      <c r="L14" s="284"/>
    </row>
    <row r="15" spans="1:12" ht="18" customHeight="1" x14ac:dyDescent="0.25">
      <c r="A15" s="285">
        <f t="shared" si="0"/>
        <v>7</v>
      </c>
      <c r="B15" s="286" t="s">
        <v>128</v>
      </c>
      <c r="C15" s="287">
        <v>9653</v>
      </c>
      <c r="D15" s="213">
        <v>-2936.6926163690196</v>
      </c>
      <c r="E15" s="214">
        <v>-2936.6926163690196</v>
      </c>
      <c r="F15" s="215">
        <v>-1.2221335055073723E-12</v>
      </c>
      <c r="G15" s="288">
        <v>0</v>
      </c>
      <c r="H15" s="289">
        <v>0</v>
      </c>
      <c r="I15" s="438">
        <v>0</v>
      </c>
      <c r="J15" s="290">
        <v>-1.2221335055073723E-12</v>
      </c>
      <c r="L15" s="284"/>
    </row>
    <row r="16" spans="1:12" ht="18" customHeight="1" x14ac:dyDescent="0.25">
      <c r="A16" s="285">
        <f t="shared" si="0"/>
        <v>8</v>
      </c>
      <c r="B16" s="286" t="s">
        <v>33</v>
      </c>
      <c r="C16" s="287">
        <v>0</v>
      </c>
      <c r="D16" s="213">
        <v>0</v>
      </c>
      <c r="E16" s="214">
        <v>0</v>
      </c>
      <c r="F16" s="215">
        <v>0</v>
      </c>
      <c r="G16" s="288">
        <v>0</v>
      </c>
      <c r="H16" s="289">
        <v>0</v>
      </c>
      <c r="I16" s="438">
        <v>0</v>
      </c>
      <c r="J16" s="290">
        <v>0</v>
      </c>
      <c r="L16" s="284"/>
    </row>
    <row r="17" spans="1:12" ht="18" customHeight="1" x14ac:dyDescent="0.25">
      <c r="A17" s="285">
        <f t="shared" si="0"/>
        <v>9</v>
      </c>
      <c r="B17" s="286" t="s">
        <v>34</v>
      </c>
      <c r="C17" s="287">
        <v>0</v>
      </c>
      <c r="D17" s="213">
        <v>0</v>
      </c>
      <c r="E17" s="214">
        <v>0</v>
      </c>
      <c r="F17" s="215">
        <v>0</v>
      </c>
      <c r="G17" s="288">
        <v>0</v>
      </c>
      <c r="H17" s="289">
        <v>0</v>
      </c>
      <c r="I17" s="438">
        <v>0</v>
      </c>
      <c r="J17" s="290">
        <v>0</v>
      </c>
      <c r="L17" s="284"/>
    </row>
    <row r="18" spans="1:12" ht="18" customHeight="1" x14ac:dyDescent="0.25">
      <c r="A18" s="285">
        <f t="shared" si="0"/>
        <v>10</v>
      </c>
      <c r="B18" s="286" t="s">
        <v>129</v>
      </c>
      <c r="C18" s="287">
        <v>18027</v>
      </c>
      <c r="D18" s="213">
        <v>-9540.6349999999984</v>
      </c>
      <c r="E18" s="214">
        <v>-9540.6349999999984</v>
      </c>
      <c r="F18" s="215">
        <v>-1602.0137651855539</v>
      </c>
      <c r="G18" s="288">
        <v>0</v>
      </c>
      <c r="H18" s="289">
        <v>0</v>
      </c>
      <c r="I18" s="438">
        <v>0</v>
      </c>
      <c r="J18" s="290">
        <v>-1602.0137651855539</v>
      </c>
      <c r="L18" s="284"/>
    </row>
    <row r="19" spans="1:12" ht="18" customHeight="1" x14ac:dyDescent="0.25">
      <c r="A19" s="285">
        <f t="shared" si="0"/>
        <v>11</v>
      </c>
      <c r="B19" s="286" t="s">
        <v>35</v>
      </c>
      <c r="C19" s="287">
        <v>16447</v>
      </c>
      <c r="D19" s="213">
        <v>0</v>
      </c>
      <c r="E19" s="214">
        <v>0</v>
      </c>
      <c r="F19" s="215">
        <v>0</v>
      </c>
      <c r="G19" s="288">
        <v>0</v>
      </c>
      <c r="H19" s="289">
        <v>0</v>
      </c>
      <c r="I19" s="438">
        <v>0</v>
      </c>
      <c r="J19" s="290">
        <v>0</v>
      </c>
      <c r="L19" s="284"/>
    </row>
    <row r="20" spans="1:12" ht="18" customHeight="1" x14ac:dyDescent="0.25">
      <c r="A20" s="285">
        <f t="shared" si="0"/>
        <v>12</v>
      </c>
      <c r="B20" s="286" t="s">
        <v>36</v>
      </c>
      <c r="C20" s="287">
        <v>0</v>
      </c>
      <c r="D20" s="213">
        <v>0</v>
      </c>
      <c r="E20" s="214">
        <v>0</v>
      </c>
      <c r="F20" s="215">
        <v>0</v>
      </c>
      <c r="G20" s="288">
        <v>0</v>
      </c>
      <c r="H20" s="289">
        <v>0</v>
      </c>
      <c r="I20" s="438">
        <v>0</v>
      </c>
      <c r="J20" s="290">
        <v>0</v>
      </c>
      <c r="L20" s="284"/>
    </row>
    <row r="21" spans="1:12" ht="18" customHeight="1" x14ac:dyDescent="0.25">
      <c r="A21" s="285">
        <f t="shared" si="0"/>
        <v>13</v>
      </c>
      <c r="B21" s="286" t="s">
        <v>37</v>
      </c>
      <c r="C21" s="287">
        <v>14447</v>
      </c>
      <c r="D21" s="213">
        <v>-2920.1319695736584</v>
      </c>
      <c r="E21" s="214">
        <v>-2920.1319695736584</v>
      </c>
      <c r="F21" s="215">
        <v>-8851.5552856350587</v>
      </c>
      <c r="G21" s="288">
        <v>0</v>
      </c>
      <c r="H21" s="289">
        <v>0</v>
      </c>
      <c r="I21" s="438">
        <v>0</v>
      </c>
      <c r="J21" s="290">
        <v>-8851.5552856350587</v>
      </c>
      <c r="L21" s="284"/>
    </row>
    <row r="22" spans="1:12" ht="18" customHeight="1" x14ac:dyDescent="0.25">
      <c r="A22" s="285">
        <f t="shared" si="0"/>
        <v>14</v>
      </c>
      <c r="B22" s="286" t="s">
        <v>38</v>
      </c>
      <c r="C22" s="287">
        <v>0</v>
      </c>
      <c r="D22" s="213">
        <v>0</v>
      </c>
      <c r="E22" s="214">
        <v>0</v>
      </c>
      <c r="F22" s="215">
        <v>0</v>
      </c>
      <c r="G22" s="288">
        <v>0</v>
      </c>
      <c r="H22" s="289">
        <v>0</v>
      </c>
      <c r="I22" s="438">
        <v>0</v>
      </c>
      <c r="J22" s="290">
        <v>0</v>
      </c>
      <c r="L22" s="284"/>
    </row>
    <row r="23" spans="1:12" ht="18" customHeight="1" x14ac:dyDescent="0.25">
      <c r="A23" s="285">
        <f t="shared" si="0"/>
        <v>15</v>
      </c>
      <c r="B23" s="286" t="s">
        <v>39</v>
      </c>
      <c r="C23" s="287">
        <v>8593</v>
      </c>
      <c r="D23" s="213">
        <v>-28962.240833333333</v>
      </c>
      <c r="E23" s="214">
        <v>-28962.240833333333</v>
      </c>
      <c r="F23" s="215">
        <v>-22710.063858373098</v>
      </c>
      <c r="G23" s="288">
        <v>0</v>
      </c>
      <c r="H23" s="289">
        <v>0</v>
      </c>
      <c r="I23" s="438">
        <v>0</v>
      </c>
      <c r="J23" s="290">
        <v>-22710.063858373098</v>
      </c>
      <c r="L23" s="284"/>
    </row>
    <row r="24" spans="1:12" ht="18" customHeight="1" x14ac:dyDescent="0.25">
      <c r="A24" s="285">
        <f t="shared" si="0"/>
        <v>16</v>
      </c>
      <c r="B24" s="286" t="s">
        <v>40</v>
      </c>
      <c r="C24" s="287">
        <v>120000</v>
      </c>
      <c r="D24" s="213">
        <v>-158968.73666666672</v>
      </c>
      <c r="E24" s="214">
        <v>-158968.73666666672</v>
      </c>
      <c r="F24" s="215">
        <v>-158968.73666666672</v>
      </c>
      <c r="G24" s="288">
        <v>0</v>
      </c>
      <c r="H24" s="289">
        <v>0</v>
      </c>
      <c r="I24" s="438">
        <v>0</v>
      </c>
      <c r="J24" s="290">
        <v>-158968.73666666672</v>
      </c>
      <c r="L24" s="284"/>
    </row>
    <row r="25" spans="1:12" ht="18" customHeight="1" x14ac:dyDescent="0.25">
      <c r="A25" s="285">
        <f t="shared" si="0"/>
        <v>17</v>
      </c>
      <c r="B25" s="286" t="s">
        <v>41</v>
      </c>
      <c r="C25" s="287">
        <v>0</v>
      </c>
      <c r="D25" s="213">
        <v>0</v>
      </c>
      <c r="E25" s="214">
        <v>0</v>
      </c>
      <c r="F25" s="215">
        <v>0</v>
      </c>
      <c r="G25" s="288">
        <v>0</v>
      </c>
      <c r="H25" s="289">
        <v>0</v>
      </c>
      <c r="I25" s="438">
        <v>0</v>
      </c>
      <c r="J25" s="290">
        <v>0</v>
      </c>
      <c r="L25" s="284"/>
    </row>
    <row r="26" spans="1:12" ht="18" customHeight="1" x14ac:dyDescent="0.25">
      <c r="A26" s="285">
        <f t="shared" si="0"/>
        <v>18</v>
      </c>
      <c r="B26" s="291" t="s">
        <v>42</v>
      </c>
      <c r="C26" s="287">
        <v>132000</v>
      </c>
      <c r="D26" s="213">
        <v>-40113.036666666667</v>
      </c>
      <c r="E26" s="214">
        <v>-40113.036666666667</v>
      </c>
      <c r="F26" s="215">
        <v>-40113.036666666667</v>
      </c>
      <c r="G26" s="288">
        <v>0</v>
      </c>
      <c r="H26" s="289">
        <v>0</v>
      </c>
      <c r="I26" s="438">
        <v>0</v>
      </c>
      <c r="J26" s="290">
        <v>-40113.036666666667</v>
      </c>
      <c r="L26" s="284"/>
    </row>
    <row r="27" spans="1:12" ht="18" customHeight="1" x14ac:dyDescent="0.25">
      <c r="A27" s="285">
        <f t="shared" si="0"/>
        <v>19</v>
      </c>
      <c r="B27" s="291" t="s">
        <v>130</v>
      </c>
      <c r="C27" s="287">
        <v>0</v>
      </c>
      <c r="D27" s="213">
        <v>0</v>
      </c>
      <c r="E27" s="214">
        <v>0</v>
      </c>
      <c r="F27" s="215">
        <v>0</v>
      </c>
      <c r="G27" s="288">
        <v>0</v>
      </c>
      <c r="H27" s="289">
        <v>0</v>
      </c>
      <c r="I27" s="438">
        <v>0</v>
      </c>
      <c r="J27" s="290">
        <v>0</v>
      </c>
      <c r="L27" s="284"/>
    </row>
    <row r="28" spans="1:12" ht="18" customHeight="1" x14ac:dyDescent="0.25">
      <c r="A28" s="285">
        <f t="shared" si="0"/>
        <v>20</v>
      </c>
      <c r="B28" s="291" t="s">
        <v>43</v>
      </c>
      <c r="C28" s="287">
        <v>47294</v>
      </c>
      <c r="D28" s="213">
        <v>-5589.8516666666683</v>
      </c>
      <c r="E28" s="214">
        <v>-5589.8516666666683</v>
      </c>
      <c r="F28" s="215">
        <v>-5507.1160941486605</v>
      </c>
      <c r="G28" s="288">
        <v>0</v>
      </c>
      <c r="H28" s="289">
        <v>0</v>
      </c>
      <c r="I28" s="438">
        <v>0</v>
      </c>
      <c r="J28" s="290">
        <v>-5507.1160941486605</v>
      </c>
      <c r="L28" s="284"/>
    </row>
    <row r="29" spans="1:12" ht="18" customHeight="1" x14ac:dyDescent="0.25">
      <c r="A29" s="285">
        <f t="shared" si="0"/>
        <v>21</v>
      </c>
      <c r="B29" s="291" t="s">
        <v>131</v>
      </c>
      <c r="C29" s="287">
        <v>0</v>
      </c>
      <c r="D29" s="213">
        <v>0</v>
      </c>
      <c r="E29" s="214">
        <v>0</v>
      </c>
      <c r="F29" s="215">
        <v>0</v>
      </c>
      <c r="G29" s="288">
        <v>0</v>
      </c>
      <c r="H29" s="289">
        <v>0</v>
      </c>
      <c r="I29" s="438">
        <v>0</v>
      </c>
      <c r="J29" s="290">
        <v>0</v>
      </c>
      <c r="L29" s="284"/>
    </row>
    <row r="30" spans="1:12" ht="18" customHeight="1" x14ac:dyDescent="0.25">
      <c r="A30" s="285">
        <f t="shared" si="0"/>
        <v>22</v>
      </c>
      <c r="B30" s="286" t="s">
        <v>44</v>
      </c>
      <c r="C30" s="287">
        <v>40845</v>
      </c>
      <c r="D30" s="213">
        <v>-8255.8863637596805</v>
      </c>
      <c r="E30" s="214">
        <v>-8255.8863637596805</v>
      </c>
      <c r="F30" s="215">
        <v>0</v>
      </c>
      <c r="G30" s="288">
        <v>0</v>
      </c>
      <c r="H30" s="289">
        <v>0</v>
      </c>
      <c r="I30" s="438">
        <v>0</v>
      </c>
      <c r="J30" s="290">
        <v>0</v>
      </c>
      <c r="L30" s="284"/>
    </row>
    <row r="31" spans="1:12" ht="18" customHeight="1" x14ac:dyDescent="0.25">
      <c r="A31" s="285">
        <f t="shared" si="0"/>
        <v>23</v>
      </c>
      <c r="B31" s="286" t="s">
        <v>45</v>
      </c>
      <c r="C31" s="287">
        <v>0</v>
      </c>
      <c r="D31" s="213">
        <v>0</v>
      </c>
      <c r="E31" s="214">
        <v>0</v>
      </c>
      <c r="F31" s="215">
        <v>0</v>
      </c>
      <c r="G31" s="288">
        <v>0</v>
      </c>
      <c r="H31" s="289">
        <v>0</v>
      </c>
      <c r="I31" s="438">
        <v>0</v>
      </c>
      <c r="J31" s="290">
        <v>0</v>
      </c>
      <c r="L31" s="284"/>
    </row>
    <row r="32" spans="1:12" ht="18" customHeight="1" x14ac:dyDescent="0.25">
      <c r="A32" s="285">
        <f t="shared" si="0"/>
        <v>24</v>
      </c>
      <c r="B32" s="286" t="s">
        <v>132</v>
      </c>
      <c r="C32" s="287">
        <v>0</v>
      </c>
      <c r="D32" s="216">
        <v>0</v>
      </c>
      <c r="E32" s="217">
        <v>0</v>
      </c>
      <c r="F32" s="218">
        <v>0</v>
      </c>
      <c r="G32" s="288">
        <v>0</v>
      </c>
      <c r="H32" s="289">
        <v>0</v>
      </c>
      <c r="I32" s="438">
        <v>0</v>
      </c>
      <c r="J32" s="290">
        <v>0</v>
      </c>
      <c r="L32" s="284"/>
    </row>
    <row r="33" spans="1:12" ht="18" customHeight="1" x14ac:dyDescent="0.25">
      <c r="A33" s="285">
        <f t="shared" si="0"/>
        <v>25</v>
      </c>
      <c r="B33" s="286" t="s">
        <v>46</v>
      </c>
      <c r="C33" s="287">
        <v>0</v>
      </c>
      <c r="D33" s="213">
        <v>0</v>
      </c>
      <c r="E33" s="214">
        <v>0</v>
      </c>
      <c r="F33" s="215">
        <v>-5897.537507202841</v>
      </c>
      <c r="G33" s="288">
        <v>0</v>
      </c>
      <c r="H33" s="289">
        <v>0</v>
      </c>
      <c r="I33" s="438">
        <v>16.975326141701771</v>
      </c>
      <c r="J33" s="290">
        <v>-5880.5621810611392</v>
      </c>
      <c r="L33" s="284"/>
    </row>
    <row r="34" spans="1:12" ht="18" customHeight="1" x14ac:dyDescent="0.25">
      <c r="A34" s="285">
        <f t="shared" si="0"/>
        <v>26</v>
      </c>
      <c r="B34" s="286" t="s">
        <v>47</v>
      </c>
      <c r="C34" s="287">
        <v>94000</v>
      </c>
      <c r="D34" s="213">
        <v>-34801.305</v>
      </c>
      <c r="E34" s="214">
        <v>-34801.305</v>
      </c>
      <c r="F34" s="215">
        <v>-34801.305</v>
      </c>
      <c r="G34" s="288">
        <v>94000</v>
      </c>
      <c r="H34" s="289">
        <v>0</v>
      </c>
      <c r="I34" s="438">
        <v>0</v>
      </c>
      <c r="J34" s="290">
        <v>0</v>
      </c>
      <c r="L34" s="284"/>
    </row>
    <row r="35" spans="1:12" ht="18" customHeight="1" x14ac:dyDescent="0.25">
      <c r="A35" s="285">
        <f t="shared" si="0"/>
        <v>27</v>
      </c>
      <c r="B35" s="286" t="s">
        <v>48</v>
      </c>
      <c r="C35" s="287">
        <v>4374.1000000000004</v>
      </c>
      <c r="D35" s="213">
        <v>-1330.7145108525563</v>
      </c>
      <c r="E35" s="214">
        <v>-1330.7145108525563</v>
      </c>
      <c r="F35" s="215">
        <v>-1330.7145108525563</v>
      </c>
      <c r="G35" s="288">
        <v>0</v>
      </c>
      <c r="H35" s="289">
        <v>0</v>
      </c>
      <c r="I35" s="438">
        <v>0</v>
      </c>
      <c r="J35" s="290">
        <v>-1330.7145108525563</v>
      </c>
      <c r="L35" s="284"/>
    </row>
    <row r="36" spans="1:12" ht="18" customHeight="1" x14ac:dyDescent="0.25">
      <c r="A36" s="285">
        <f t="shared" si="0"/>
        <v>28</v>
      </c>
      <c r="B36" s="286" t="s">
        <v>133</v>
      </c>
      <c r="C36" s="287">
        <v>0</v>
      </c>
      <c r="D36" s="213">
        <v>0</v>
      </c>
      <c r="E36" s="214">
        <v>0</v>
      </c>
      <c r="F36" s="215">
        <v>0</v>
      </c>
      <c r="G36" s="288">
        <v>0</v>
      </c>
      <c r="H36" s="289">
        <v>0</v>
      </c>
      <c r="I36" s="438">
        <v>0</v>
      </c>
      <c r="J36" s="290">
        <v>0</v>
      </c>
      <c r="L36" s="284"/>
    </row>
    <row r="37" spans="1:12" ht="18" customHeight="1" x14ac:dyDescent="0.25">
      <c r="A37" s="285">
        <f t="shared" si="0"/>
        <v>29</v>
      </c>
      <c r="B37" s="286" t="s">
        <v>49</v>
      </c>
      <c r="C37" s="287">
        <v>0</v>
      </c>
      <c r="D37" s="213">
        <v>0</v>
      </c>
      <c r="E37" s="214">
        <v>0</v>
      </c>
      <c r="F37" s="215">
        <v>0</v>
      </c>
      <c r="G37" s="288">
        <v>0</v>
      </c>
      <c r="H37" s="289">
        <v>0</v>
      </c>
      <c r="I37" s="438">
        <v>0</v>
      </c>
      <c r="J37" s="290">
        <v>0</v>
      </c>
      <c r="L37" s="284"/>
    </row>
    <row r="38" spans="1:12" ht="18" customHeight="1" x14ac:dyDescent="0.25">
      <c r="A38" s="285">
        <f t="shared" si="0"/>
        <v>30</v>
      </c>
      <c r="B38" s="286" t="s">
        <v>50</v>
      </c>
      <c r="C38" s="287">
        <v>0</v>
      </c>
      <c r="D38" s="213">
        <v>0</v>
      </c>
      <c r="E38" s="214">
        <v>0</v>
      </c>
      <c r="F38" s="215">
        <v>0</v>
      </c>
      <c r="G38" s="288">
        <v>0</v>
      </c>
      <c r="H38" s="289">
        <v>0</v>
      </c>
      <c r="I38" s="438">
        <v>1.1827169815777552</v>
      </c>
      <c r="J38" s="290">
        <v>1.1827169815777552</v>
      </c>
      <c r="L38" s="284"/>
    </row>
    <row r="39" spans="1:12" ht="18" customHeight="1" x14ac:dyDescent="0.25">
      <c r="A39" s="285">
        <f t="shared" si="0"/>
        <v>31</v>
      </c>
      <c r="B39" s="286" t="s">
        <v>51</v>
      </c>
      <c r="C39" s="287">
        <v>0</v>
      </c>
      <c r="D39" s="213">
        <v>0</v>
      </c>
      <c r="E39" s="214">
        <v>0</v>
      </c>
      <c r="F39" s="215">
        <v>0</v>
      </c>
      <c r="G39" s="288">
        <v>0</v>
      </c>
      <c r="H39" s="289">
        <v>0</v>
      </c>
      <c r="I39" s="438">
        <v>0</v>
      </c>
      <c r="J39" s="290">
        <v>0</v>
      </c>
      <c r="L39" s="284"/>
    </row>
    <row r="40" spans="1:12" ht="18" customHeight="1" x14ac:dyDescent="0.25">
      <c r="A40" s="285">
        <f t="shared" si="0"/>
        <v>32</v>
      </c>
      <c r="B40" s="286" t="s">
        <v>52</v>
      </c>
      <c r="C40" s="287">
        <v>73858</v>
      </c>
      <c r="D40" s="213">
        <v>-30895.538027411214</v>
      </c>
      <c r="E40" s="214">
        <v>-30895.538027411214</v>
      </c>
      <c r="F40" s="215">
        <v>-30895.538027411214</v>
      </c>
      <c r="G40" s="288">
        <v>109000</v>
      </c>
      <c r="H40" s="289">
        <v>0</v>
      </c>
      <c r="I40" s="438">
        <v>0</v>
      </c>
      <c r="J40" s="290">
        <v>0</v>
      </c>
      <c r="L40" s="284"/>
    </row>
    <row r="41" spans="1:12" ht="18" customHeight="1" x14ac:dyDescent="0.25">
      <c r="A41" s="285">
        <f t="shared" si="0"/>
        <v>33</v>
      </c>
      <c r="B41" s="286" t="s">
        <v>53</v>
      </c>
      <c r="C41" s="287">
        <v>0</v>
      </c>
      <c r="D41" s="213">
        <v>0</v>
      </c>
      <c r="E41" s="214">
        <v>0</v>
      </c>
      <c r="F41" s="215">
        <v>-4302.9100002979349</v>
      </c>
      <c r="G41" s="288">
        <v>0</v>
      </c>
      <c r="H41" s="289">
        <v>0</v>
      </c>
      <c r="I41" s="438">
        <v>0</v>
      </c>
      <c r="J41" s="290">
        <v>-4302.9100002979349</v>
      </c>
      <c r="L41" s="284"/>
    </row>
    <row r="42" spans="1:12" ht="18" customHeight="1" x14ac:dyDescent="0.25">
      <c r="A42" s="285">
        <f t="shared" si="0"/>
        <v>34</v>
      </c>
      <c r="B42" s="286" t="s">
        <v>54</v>
      </c>
      <c r="C42" s="287">
        <v>0</v>
      </c>
      <c r="D42" s="213">
        <v>0</v>
      </c>
      <c r="E42" s="214">
        <v>0</v>
      </c>
      <c r="F42" s="215">
        <v>0</v>
      </c>
      <c r="G42" s="288">
        <v>0</v>
      </c>
      <c r="H42" s="289">
        <v>0</v>
      </c>
      <c r="I42" s="438">
        <v>0</v>
      </c>
      <c r="J42" s="290">
        <v>0</v>
      </c>
      <c r="L42" s="284"/>
    </row>
    <row r="43" spans="1:12" ht="18" customHeight="1" x14ac:dyDescent="0.25">
      <c r="A43" s="285">
        <f t="shared" si="0"/>
        <v>35</v>
      </c>
      <c r="B43" s="286" t="s">
        <v>134</v>
      </c>
      <c r="C43" s="287">
        <v>0</v>
      </c>
      <c r="D43" s="213">
        <v>0</v>
      </c>
      <c r="E43" s="214">
        <v>0</v>
      </c>
      <c r="F43" s="215">
        <v>0</v>
      </c>
      <c r="G43" s="288">
        <v>0</v>
      </c>
      <c r="H43" s="289">
        <v>0</v>
      </c>
      <c r="I43" s="438">
        <v>0</v>
      </c>
      <c r="J43" s="290">
        <v>0</v>
      </c>
      <c r="L43" s="284"/>
    </row>
    <row r="44" spans="1:12" ht="18" customHeight="1" x14ac:dyDescent="0.25">
      <c r="A44" s="285">
        <f t="shared" si="0"/>
        <v>36</v>
      </c>
      <c r="B44" s="286" t="s">
        <v>135</v>
      </c>
      <c r="C44" s="287">
        <v>16114.800000000003</v>
      </c>
      <c r="D44" s="213">
        <v>-4902.5395394450898</v>
      </c>
      <c r="E44" s="214">
        <v>-4902.5395394450898</v>
      </c>
      <c r="F44" s="215">
        <v>-4902.5395394450898</v>
      </c>
      <c r="G44" s="288">
        <v>0</v>
      </c>
      <c r="H44" s="289">
        <v>0</v>
      </c>
      <c r="I44" s="438">
        <v>0</v>
      </c>
      <c r="J44" s="290">
        <v>-4902.5395394450898</v>
      </c>
      <c r="L44" s="284"/>
    </row>
    <row r="45" spans="1:12" ht="18" customHeight="1" x14ac:dyDescent="0.25">
      <c r="A45" s="285">
        <f t="shared" si="0"/>
        <v>37</v>
      </c>
      <c r="B45" s="286" t="s">
        <v>55</v>
      </c>
      <c r="C45" s="287">
        <v>0</v>
      </c>
      <c r="D45" s="213">
        <v>0</v>
      </c>
      <c r="E45" s="214">
        <v>0</v>
      </c>
      <c r="F45" s="215">
        <v>-418857.67560494941</v>
      </c>
      <c r="G45" s="288">
        <v>0</v>
      </c>
      <c r="H45" s="289">
        <v>0</v>
      </c>
      <c r="I45" s="438">
        <v>778.81759606749984</v>
      </c>
      <c r="J45" s="290">
        <v>-418078.85800888191</v>
      </c>
      <c r="L45" s="284"/>
    </row>
    <row r="46" spans="1:12" ht="18" customHeight="1" x14ac:dyDescent="0.25">
      <c r="A46" s="285">
        <f t="shared" si="0"/>
        <v>38</v>
      </c>
      <c r="B46" s="286" t="s">
        <v>56</v>
      </c>
      <c r="C46" s="287">
        <v>69627</v>
      </c>
      <c r="D46" s="213">
        <v>-5087.6816666666664</v>
      </c>
      <c r="E46" s="214">
        <v>-5087.6816666666664</v>
      </c>
      <c r="F46" s="215">
        <v>-5087.6816666666664</v>
      </c>
      <c r="G46" s="288">
        <v>0</v>
      </c>
      <c r="H46" s="289">
        <v>0</v>
      </c>
      <c r="I46" s="438">
        <v>0</v>
      </c>
      <c r="J46" s="290">
        <v>-5087.6816666666664</v>
      </c>
      <c r="L46" s="284"/>
    </row>
    <row r="47" spans="1:12" ht="18" customHeight="1" x14ac:dyDescent="0.25">
      <c r="A47" s="285">
        <f t="shared" si="0"/>
        <v>39</v>
      </c>
      <c r="B47" s="286" t="s">
        <v>57</v>
      </c>
      <c r="C47" s="287">
        <v>164789</v>
      </c>
      <c r="D47" s="213">
        <v>-195819.4850000001</v>
      </c>
      <c r="E47" s="214">
        <v>-195819.4850000001</v>
      </c>
      <c r="F47" s="215">
        <v>-195819.4850000001</v>
      </c>
      <c r="G47" s="288">
        <v>174000</v>
      </c>
      <c r="H47" s="289">
        <v>0</v>
      </c>
      <c r="I47" s="438">
        <v>0</v>
      </c>
      <c r="J47" s="290">
        <v>0</v>
      </c>
      <c r="L47" s="284"/>
    </row>
    <row r="48" spans="1:12" ht="18" customHeight="1" x14ac:dyDescent="0.25">
      <c r="A48" s="285">
        <f t="shared" si="0"/>
        <v>40</v>
      </c>
      <c r="B48" s="286" t="s">
        <v>112</v>
      </c>
      <c r="C48" s="287">
        <v>45000</v>
      </c>
      <c r="D48" s="213">
        <v>-2844.8208333333337</v>
      </c>
      <c r="E48" s="214">
        <v>-2844.8208333333337</v>
      </c>
      <c r="F48" s="215">
        <v>-2844.8208333333337</v>
      </c>
      <c r="G48" s="288">
        <v>60000</v>
      </c>
      <c r="H48" s="289">
        <v>0</v>
      </c>
      <c r="I48" s="438">
        <v>0</v>
      </c>
      <c r="J48" s="290">
        <v>0</v>
      </c>
      <c r="L48" s="284"/>
    </row>
    <row r="49" spans="1:12" ht="18" customHeight="1" x14ac:dyDescent="0.25">
      <c r="A49" s="285">
        <f t="shared" si="0"/>
        <v>41</v>
      </c>
      <c r="B49" s="286" t="s">
        <v>58</v>
      </c>
      <c r="C49" s="292">
        <v>24287</v>
      </c>
      <c r="D49" s="219">
        <v>-2844.8208333333337</v>
      </c>
      <c r="E49" s="220">
        <v>-2844.8208333333337</v>
      </c>
      <c r="F49" s="221">
        <v>-2844.8208333333337</v>
      </c>
      <c r="G49" s="293">
        <v>25000</v>
      </c>
      <c r="H49" s="294">
        <v>0</v>
      </c>
      <c r="I49" s="439">
        <v>0</v>
      </c>
      <c r="J49" s="295">
        <v>0</v>
      </c>
      <c r="L49" s="284"/>
    </row>
    <row r="50" spans="1:12" ht="18" customHeight="1" x14ac:dyDescent="0.25">
      <c r="A50" s="285">
        <f t="shared" si="0"/>
        <v>42</v>
      </c>
      <c r="B50" s="296" t="s">
        <v>59</v>
      </c>
      <c r="C50" s="292">
        <v>0</v>
      </c>
      <c r="D50" s="219">
        <v>0</v>
      </c>
      <c r="E50" s="220">
        <v>0</v>
      </c>
      <c r="F50" s="221">
        <v>0</v>
      </c>
      <c r="G50" s="293">
        <v>0</v>
      </c>
      <c r="H50" s="294">
        <v>0</v>
      </c>
      <c r="I50" s="439">
        <v>0</v>
      </c>
      <c r="J50" s="295">
        <v>0</v>
      </c>
      <c r="L50" s="284"/>
    </row>
    <row r="51" spans="1:12" ht="18" customHeight="1" x14ac:dyDescent="0.25">
      <c r="A51" s="285">
        <f t="shared" si="0"/>
        <v>43</v>
      </c>
      <c r="B51" s="296" t="s">
        <v>60</v>
      </c>
      <c r="C51" s="292">
        <v>56858.400000000001</v>
      </c>
      <c r="D51" s="219">
        <v>-20407.556666666653</v>
      </c>
      <c r="E51" s="220">
        <v>-20407.556666666653</v>
      </c>
      <c r="F51" s="221">
        <v>-20407.556666666653</v>
      </c>
      <c r="G51" s="293">
        <v>0</v>
      </c>
      <c r="H51" s="294">
        <v>0</v>
      </c>
      <c r="I51" s="439">
        <v>0</v>
      </c>
      <c r="J51" s="295">
        <v>-20407.556666666653</v>
      </c>
      <c r="L51" s="284"/>
    </row>
    <row r="52" spans="1:12" ht="18" customHeight="1" x14ac:dyDescent="0.25">
      <c r="A52" s="297">
        <f t="shared" si="0"/>
        <v>44</v>
      </c>
      <c r="B52" s="296" t="s">
        <v>61</v>
      </c>
      <c r="C52" s="292">
        <v>0</v>
      </c>
      <c r="D52" s="219">
        <v>0</v>
      </c>
      <c r="E52" s="220">
        <v>0</v>
      </c>
      <c r="F52" s="221">
        <v>0</v>
      </c>
      <c r="G52" s="293">
        <v>0</v>
      </c>
      <c r="H52" s="294">
        <v>0</v>
      </c>
      <c r="I52" s="439">
        <v>0</v>
      </c>
      <c r="J52" s="295">
        <v>0</v>
      </c>
      <c r="L52" s="284"/>
    </row>
    <row r="53" spans="1:12" ht="18" customHeight="1" x14ac:dyDescent="0.25">
      <c r="A53" s="297">
        <f t="shared" si="0"/>
        <v>45</v>
      </c>
      <c r="B53" s="296" t="s">
        <v>136</v>
      </c>
      <c r="C53" s="292">
        <v>0</v>
      </c>
      <c r="D53" s="219">
        <v>0</v>
      </c>
      <c r="E53" s="220">
        <v>0</v>
      </c>
      <c r="F53" s="221">
        <v>0</v>
      </c>
      <c r="G53" s="293">
        <v>0</v>
      </c>
      <c r="H53" s="294">
        <v>0</v>
      </c>
      <c r="I53" s="439">
        <v>0</v>
      </c>
      <c r="J53" s="295">
        <v>0</v>
      </c>
      <c r="L53" s="284"/>
    </row>
    <row r="54" spans="1:12" ht="18" customHeight="1" x14ac:dyDescent="0.25">
      <c r="A54" s="297">
        <f t="shared" si="0"/>
        <v>46</v>
      </c>
      <c r="B54" s="296" t="s">
        <v>137</v>
      </c>
      <c r="C54" s="292">
        <v>44752</v>
      </c>
      <c r="D54" s="219">
        <v>-20269.876666666652</v>
      </c>
      <c r="E54" s="220">
        <v>-20269.876666666652</v>
      </c>
      <c r="F54" s="221">
        <v>-1472.9540337861899</v>
      </c>
      <c r="G54" s="293">
        <v>0</v>
      </c>
      <c r="H54" s="294">
        <v>0</v>
      </c>
      <c r="I54" s="439">
        <v>0</v>
      </c>
      <c r="J54" s="295">
        <v>-1472.9540337861899</v>
      </c>
      <c r="L54" s="284"/>
    </row>
    <row r="55" spans="1:12" ht="18" customHeight="1" x14ac:dyDescent="0.25">
      <c r="A55" s="297">
        <f t="shared" si="0"/>
        <v>47</v>
      </c>
      <c r="B55" s="296" t="s">
        <v>62</v>
      </c>
      <c r="C55" s="292">
        <v>57561</v>
      </c>
      <c r="D55" s="219">
        <v>-10925.074999999999</v>
      </c>
      <c r="E55" s="220">
        <v>-10925.074999999999</v>
      </c>
      <c r="F55" s="221">
        <v>-10925.074999999999</v>
      </c>
      <c r="G55" s="293">
        <v>0</v>
      </c>
      <c r="H55" s="294">
        <v>0</v>
      </c>
      <c r="I55" s="439">
        <v>0</v>
      </c>
      <c r="J55" s="295">
        <v>-10925.074999999999</v>
      </c>
      <c r="L55" s="284"/>
    </row>
    <row r="56" spans="1:12" ht="18" customHeight="1" x14ac:dyDescent="0.25">
      <c r="A56" s="297">
        <f t="shared" si="0"/>
        <v>48</v>
      </c>
      <c r="B56" s="296" t="s">
        <v>63</v>
      </c>
      <c r="C56" s="292">
        <v>0</v>
      </c>
      <c r="D56" s="219">
        <v>0</v>
      </c>
      <c r="E56" s="220">
        <v>0</v>
      </c>
      <c r="F56" s="221">
        <v>0</v>
      </c>
      <c r="G56" s="293">
        <v>0</v>
      </c>
      <c r="H56" s="294">
        <v>0</v>
      </c>
      <c r="I56" s="439">
        <v>0</v>
      </c>
      <c r="J56" s="295">
        <v>0</v>
      </c>
      <c r="L56" s="284"/>
    </row>
    <row r="57" spans="1:12" ht="18" customHeight="1" x14ac:dyDescent="0.25">
      <c r="A57" s="297">
        <f t="shared" si="0"/>
        <v>49</v>
      </c>
      <c r="B57" s="296" t="s">
        <v>117</v>
      </c>
      <c r="C57" s="292">
        <v>0</v>
      </c>
      <c r="D57" s="219">
        <v>0</v>
      </c>
      <c r="E57" s="220">
        <v>0</v>
      </c>
      <c r="F57" s="221">
        <v>0</v>
      </c>
      <c r="G57" s="293">
        <v>0</v>
      </c>
      <c r="H57" s="294">
        <v>0</v>
      </c>
      <c r="I57" s="439">
        <v>0</v>
      </c>
      <c r="J57" s="295">
        <v>0</v>
      </c>
      <c r="L57" s="284"/>
    </row>
    <row r="58" spans="1:12" ht="18" customHeight="1" thickBot="1" x14ac:dyDescent="0.3">
      <c r="A58" s="298">
        <f t="shared" si="0"/>
        <v>50</v>
      </c>
      <c r="B58" s="299" t="s">
        <v>64</v>
      </c>
      <c r="C58" s="300">
        <v>0</v>
      </c>
      <c r="D58" s="222">
        <v>0</v>
      </c>
      <c r="E58" s="223">
        <v>0</v>
      </c>
      <c r="F58" s="224">
        <v>0</v>
      </c>
      <c r="G58" s="301">
        <v>0</v>
      </c>
      <c r="H58" s="302">
        <v>0</v>
      </c>
      <c r="I58" s="440">
        <v>0</v>
      </c>
      <c r="J58" s="303">
        <v>0</v>
      </c>
      <c r="L58" s="284"/>
    </row>
    <row r="59" spans="1:12" ht="18" customHeight="1" thickBot="1" x14ac:dyDescent="0.3"/>
    <row r="60" spans="1:12" ht="18" customHeight="1" thickBot="1" x14ac:dyDescent="0.3">
      <c r="A60" s="304"/>
      <c r="B60" s="305" t="s">
        <v>13</v>
      </c>
      <c r="D60" s="306">
        <f>SUM(D9:D58)</f>
        <v>-681308.24916666676</v>
      </c>
      <c r="E60" s="306">
        <f t="shared" ref="E60:J60" si="1">SUM(E9:E58)</f>
        <v>-681308.24916666676</v>
      </c>
      <c r="F60" s="306">
        <f t="shared" si="1"/>
        <v>-1055403.0276998763</v>
      </c>
      <c r="G60" s="306">
        <f t="shared" si="1"/>
        <v>607000</v>
      </c>
      <c r="H60" s="306">
        <f t="shared" si="1"/>
        <v>0</v>
      </c>
      <c r="I60" s="306">
        <f t="shared" si="1"/>
        <v>796.97563919077936</v>
      </c>
      <c r="J60" s="436">
        <f t="shared" si="1"/>
        <v>-760994.13539401884</v>
      </c>
    </row>
    <row r="62" spans="1:12" x14ac:dyDescent="0.25">
      <c r="A62" s="307" t="s">
        <v>383</v>
      </c>
    </row>
    <row r="65" spans="4:10" x14ac:dyDescent="0.25">
      <c r="D65" s="308"/>
      <c r="E65" s="308"/>
      <c r="F65" s="308"/>
      <c r="G65" s="308"/>
      <c r="H65" s="308"/>
      <c r="I65" s="308"/>
      <c r="J65" s="308"/>
    </row>
    <row r="69" spans="4:10" x14ac:dyDescent="0.25">
      <c r="D69" s="308"/>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48" orientation="landscape" r:id="rId1"/>
  <headerFooter alignWithMargins="0">
    <oddFooter>&amp;L&amp;F&amp;R&amp;D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BED91-40CB-4C85-BC43-D86D6EEC8EDF}">
  <sheetPr>
    <tabColor indexed="47"/>
    <pageSetUpPr fitToPage="1"/>
  </sheetPr>
  <dimension ref="A1:L49"/>
  <sheetViews>
    <sheetView zoomScale="75" zoomScaleNormal="75" workbookViewId="0">
      <selection sqref="A1:J1"/>
    </sheetView>
  </sheetViews>
  <sheetFormatPr baseColWidth="10" defaultRowHeight="15" x14ac:dyDescent="0.25"/>
  <cols>
    <col min="1" max="1" width="4" style="270" customWidth="1"/>
    <col min="2" max="2" width="106.7109375" style="270" customWidth="1"/>
    <col min="3" max="10" width="20.7109375" style="270" customWidth="1"/>
    <col min="11" max="11" width="13.28515625" style="270" bestFit="1" customWidth="1"/>
    <col min="12" max="12" width="11.42578125" style="270"/>
    <col min="13" max="13" width="11.85546875" style="270" bestFit="1" customWidth="1"/>
    <col min="14" max="256" width="11.42578125" style="270"/>
    <col min="257" max="257" width="4" style="270" customWidth="1"/>
    <col min="258" max="258" width="106.5703125" style="270" customWidth="1"/>
    <col min="259" max="266" width="20.7109375" style="270" customWidth="1"/>
    <col min="267" max="267" width="13.28515625" style="270" bestFit="1" customWidth="1"/>
    <col min="268" max="268" width="11.42578125" style="270"/>
    <col min="269" max="269" width="11.85546875" style="270" bestFit="1" customWidth="1"/>
    <col min="270" max="512" width="11.42578125" style="270"/>
    <col min="513" max="513" width="4" style="270" customWidth="1"/>
    <col min="514" max="514" width="106.5703125" style="270" customWidth="1"/>
    <col min="515" max="522" width="20.7109375" style="270" customWidth="1"/>
    <col min="523" max="523" width="13.28515625" style="270" bestFit="1" customWidth="1"/>
    <col min="524" max="524" width="11.42578125" style="270"/>
    <col min="525" max="525" width="11.85546875" style="270" bestFit="1" customWidth="1"/>
    <col min="526" max="768" width="11.42578125" style="270"/>
    <col min="769" max="769" width="4" style="270" customWidth="1"/>
    <col min="770" max="770" width="106.5703125" style="270" customWidth="1"/>
    <col min="771" max="778" width="20.7109375" style="270" customWidth="1"/>
    <col min="779" max="779" width="13.28515625" style="270" bestFit="1" customWidth="1"/>
    <col min="780" max="780" width="11.42578125" style="270"/>
    <col min="781" max="781" width="11.85546875" style="270" bestFit="1" customWidth="1"/>
    <col min="782" max="1024" width="11.42578125" style="270"/>
    <col min="1025" max="1025" width="4" style="270" customWidth="1"/>
    <col min="1026" max="1026" width="106.5703125" style="270" customWidth="1"/>
    <col min="1027" max="1034" width="20.7109375" style="270" customWidth="1"/>
    <col min="1035" max="1035" width="13.28515625" style="270" bestFit="1" customWidth="1"/>
    <col min="1036" max="1036" width="11.42578125" style="270"/>
    <col min="1037" max="1037" width="11.85546875" style="270" bestFit="1" customWidth="1"/>
    <col min="1038" max="1280" width="11.42578125" style="270"/>
    <col min="1281" max="1281" width="4" style="270" customWidth="1"/>
    <col min="1282" max="1282" width="106.5703125" style="270" customWidth="1"/>
    <col min="1283" max="1290" width="20.7109375" style="270" customWidth="1"/>
    <col min="1291" max="1291" width="13.28515625" style="270" bestFit="1" customWidth="1"/>
    <col min="1292" max="1292" width="11.42578125" style="270"/>
    <col min="1293" max="1293" width="11.85546875" style="270" bestFit="1" customWidth="1"/>
    <col min="1294" max="1536" width="11.42578125" style="270"/>
    <col min="1537" max="1537" width="4" style="270" customWidth="1"/>
    <col min="1538" max="1538" width="106.5703125" style="270" customWidth="1"/>
    <col min="1539" max="1546" width="20.7109375" style="270" customWidth="1"/>
    <col min="1547" max="1547" width="13.28515625" style="270" bestFit="1" customWidth="1"/>
    <col min="1548" max="1548" width="11.42578125" style="270"/>
    <col min="1549" max="1549" width="11.85546875" style="270" bestFit="1" customWidth="1"/>
    <col min="1550" max="1792" width="11.42578125" style="270"/>
    <col min="1793" max="1793" width="4" style="270" customWidth="1"/>
    <col min="1794" max="1794" width="106.5703125" style="270" customWidth="1"/>
    <col min="1795" max="1802" width="20.7109375" style="270" customWidth="1"/>
    <col min="1803" max="1803" width="13.28515625" style="270" bestFit="1" customWidth="1"/>
    <col min="1804" max="1804" width="11.42578125" style="270"/>
    <col min="1805" max="1805" width="11.85546875" style="270" bestFit="1" customWidth="1"/>
    <col min="1806" max="2048" width="11.42578125" style="270"/>
    <col min="2049" max="2049" width="4" style="270" customWidth="1"/>
    <col min="2050" max="2050" width="106.5703125" style="270" customWidth="1"/>
    <col min="2051" max="2058" width="20.7109375" style="270" customWidth="1"/>
    <col min="2059" max="2059" width="13.28515625" style="270" bestFit="1" customWidth="1"/>
    <col min="2060" max="2060" width="11.42578125" style="270"/>
    <col min="2061" max="2061" width="11.85546875" style="270" bestFit="1" customWidth="1"/>
    <col min="2062" max="2304" width="11.42578125" style="270"/>
    <col min="2305" max="2305" width="4" style="270" customWidth="1"/>
    <col min="2306" max="2306" width="106.5703125" style="270" customWidth="1"/>
    <col min="2307" max="2314" width="20.7109375" style="270" customWidth="1"/>
    <col min="2315" max="2315" width="13.28515625" style="270" bestFit="1" customWidth="1"/>
    <col min="2316" max="2316" width="11.42578125" style="270"/>
    <col min="2317" max="2317" width="11.85546875" style="270" bestFit="1" customWidth="1"/>
    <col min="2318" max="2560" width="11.42578125" style="270"/>
    <col min="2561" max="2561" width="4" style="270" customWidth="1"/>
    <col min="2562" max="2562" width="106.5703125" style="270" customWidth="1"/>
    <col min="2563" max="2570" width="20.7109375" style="270" customWidth="1"/>
    <col min="2571" max="2571" width="13.28515625" style="270" bestFit="1" customWidth="1"/>
    <col min="2572" max="2572" width="11.42578125" style="270"/>
    <col min="2573" max="2573" width="11.85546875" style="270" bestFit="1" customWidth="1"/>
    <col min="2574" max="2816" width="11.42578125" style="270"/>
    <col min="2817" max="2817" width="4" style="270" customWidth="1"/>
    <col min="2818" max="2818" width="106.5703125" style="270" customWidth="1"/>
    <col min="2819" max="2826" width="20.7109375" style="270" customWidth="1"/>
    <col min="2827" max="2827" width="13.28515625" style="270" bestFit="1" customWidth="1"/>
    <col min="2828" max="2828" width="11.42578125" style="270"/>
    <col min="2829" max="2829" width="11.85546875" style="270" bestFit="1" customWidth="1"/>
    <col min="2830" max="3072" width="11.42578125" style="270"/>
    <col min="3073" max="3073" width="4" style="270" customWidth="1"/>
    <col min="3074" max="3074" width="106.5703125" style="270" customWidth="1"/>
    <col min="3075" max="3082" width="20.7109375" style="270" customWidth="1"/>
    <col min="3083" max="3083" width="13.28515625" style="270" bestFit="1" customWidth="1"/>
    <col min="3084" max="3084" width="11.42578125" style="270"/>
    <col min="3085" max="3085" width="11.85546875" style="270" bestFit="1" customWidth="1"/>
    <col min="3086" max="3328" width="11.42578125" style="270"/>
    <col min="3329" max="3329" width="4" style="270" customWidth="1"/>
    <col min="3330" max="3330" width="106.5703125" style="270" customWidth="1"/>
    <col min="3331" max="3338" width="20.7109375" style="270" customWidth="1"/>
    <col min="3339" max="3339" width="13.28515625" style="270" bestFit="1" customWidth="1"/>
    <col min="3340" max="3340" width="11.42578125" style="270"/>
    <col min="3341" max="3341" width="11.85546875" style="270" bestFit="1" customWidth="1"/>
    <col min="3342" max="3584" width="11.42578125" style="270"/>
    <col min="3585" max="3585" width="4" style="270" customWidth="1"/>
    <col min="3586" max="3586" width="106.5703125" style="270" customWidth="1"/>
    <col min="3587" max="3594" width="20.7109375" style="270" customWidth="1"/>
    <col min="3595" max="3595" width="13.28515625" style="270" bestFit="1" customWidth="1"/>
    <col min="3596" max="3596" width="11.42578125" style="270"/>
    <col min="3597" max="3597" width="11.85546875" style="270" bestFit="1" customWidth="1"/>
    <col min="3598" max="3840" width="11.42578125" style="270"/>
    <col min="3841" max="3841" width="4" style="270" customWidth="1"/>
    <col min="3842" max="3842" width="106.5703125" style="270" customWidth="1"/>
    <col min="3843" max="3850" width="20.7109375" style="270" customWidth="1"/>
    <col min="3851" max="3851" width="13.28515625" style="270" bestFit="1" customWidth="1"/>
    <col min="3852" max="3852" width="11.42578125" style="270"/>
    <col min="3853" max="3853" width="11.85546875" style="270" bestFit="1" customWidth="1"/>
    <col min="3854" max="4096" width="11.42578125" style="270"/>
    <col min="4097" max="4097" width="4" style="270" customWidth="1"/>
    <col min="4098" max="4098" width="106.5703125" style="270" customWidth="1"/>
    <col min="4099" max="4106" width="20.7109375" style="270" customWidth="1"/>
    <col min="4107" max="4107" width="13.28515625" style="270" bestFit="1" customWidth="1"/>
    <col min="4108" max="4108" width="11.42578125" style="270"/>
    <col min="4109" max="4109" width="11.85546875" style="270" bestFit="1" customWidth="1"/>
    <col min="4110" max="4352" width="11.42578125" style="270"/>
    <col min="4353" max="4353" width="4" style="270" customWidth="1"/>
    <col min="4354" max="4354" width="106.5703125" style="270" customWidth="1"/>
    <col min="4355" max="4362" width="20.7109375" style="270" customWidth="1"/>
    <col min="4363" max="4363" width="13.28515625" style="270" bestFit="1" customWidth="1"/>
    <col min="4364" max="4364" width="11.42578125" style="270"/>
    <col min="4365" max="4365" width="11.85546875" style="270" bestFit="1" customWidth="1"/>
    <col min="4366" max="4608" width="11.42578125" style="270"/>
    <col min="4609" max="4609" width="4" style="270" customWidth="1"/>
    <col min="4610" max="4610" width="106.5703125" style="270" customWidth="1"/>
    <col min="4611" max="4618" width="20.7109375" style="270" customWidth="1"/>
    <col min="4619" max="4619" width="13.28515625" style="270" bestFit="1" customWidth="1"/>
    <col min="4620" max="4620" width="11.42578125" style="270"/>
    <col min="4621" max="4621" width="11.85546875" style="270" bestFit="1" customWidth="1"/>
    <col min="4622" max="4864" width="11.42578125" style="270"/>
    <col min="4865" max="4865" width="4" style="270" customWidth="1"/>
    <col min="4866" max="4866" width="106.5703125" style="270" customWidth="1"/>
    <col min="4867" max="4874" width="20.7109375" style="270" customWidth="1"/>
    <col min="4875" max="4875" width="13.28515625" style="270" bestFit="1" customWidth="1"/>
    <col min="4876" max="4876" width="11.42578125" style="270"/>
    <col min="4877" max="4877" width="11.85546875" style="270" bestFit="1" customWidth="1"/>
    <col min="4878" max="5120" width="11.42578125" style="270"/>
    <col min="5121" max="5121" width="4" style="270" customWidth="1"/>
    <col min="5122" max="5122" width="106.5703125" style="270" customWidth="1"/>
    <col min="5123" max="5130" width="20.7109375" style="270" customWidth="1"/>
    <col min="5131" max="5131" width="13.28515625" style="270" bestFit="1" customWidth="1"/>
    <col min="5132" max="5132" width="11.42578125" style="270"/>
    <col min="5133" max="5133" width="11.85546875" style="270" bestFit="1" customWidth="1"/>
    <col min="5134" max="5376" width="11.42578125" style="270"/>
    <col min="5377" max="5377" width="4" style="270" customWidth="1"/>
    <col min="5378" max="5378" width="106.5703125" style="270" customWidth="1"/>
    <col min="5379" max="5386" width="20.7109375" style="270" customWidth="1"/>
    <col min="5387" max="5387" width="13.28515625" style="270" bestFit="1" customWidth="1"/>
    <col min="5388" max="5388" width="11.42578125" style="270"/>
    <col min="5389" max="5389" width="11.85546875" style="270" bestFit="1" customWidth="1"/>
    <col min="5390" max="5632" width="11.42578125" style="270"/>
    <col min="5633" max="5633" width="4" style="270" customWidth="1"/>
    <col min="5634" max="5634" width="106.5703125" style="270" customWidth="1"/>
    <col min="5635" max="5642" width="20.7109375" style="270" customWidth="1"/>
    <col min="5643" max="5643" width="13.28515625" style="270" bestFit="1" customWidth="1"/>
    <col min="5644" max="5644" width="11.42578125" style="270"/>
    <col min="5645" max="5645" width="11.85546875" style="270" bestFit="1" customWidth="1"/>
    <col min="5646" max="5888" width="11.42578125" style="270"/>
    <col min="5889" max="5889" width="4" style="270" customWidth="1"/>
    <col min="5890" max="5890" width="106.5703125" style="270" customWidth="1"/>
    <col min="5891" max="5898" width="20.7109375" style="270" customWidth="1"/>
    <col min="5899" max="5899" width="13.28515625" style="270" bestFit="1" customWidth="1"/>
    <col min="5900" max="5900" width="11.42578125" style="270"/>
    <col min="5901" max="5901" width="11.85546875" style="270" bestFit="1" customWidth="1"/>
    <col min="5902" max="6144" width="11.42578125" style="270"/>
    <col min="6145" max="6145" width="4" style="270" customWidth="1"/>
    <col min="6146" max="6146" width="106.5703125" style="270" customWidth="1"/>
    <col min="6147" max="6154" width="20.7109375" style="270" customWidth="1"/>
    <col min="6155" max="6155" width="13.28515625" style="270" bestFit="1" customWidth="1"/>
    <col min="6156" max="6156" width="11.42578125" style="270"/>
    <col min="6157" max="6157" width="11.85546875" style="270" bestFit="1" customWidth="1"/>
    <col min="6158" max="6400" width="11.42578125" style="270"/>
    <col min="6401" max="6401" width="4" style="270" customWidth="1"/>
    <col min="6402" max="6402" width="106.5703125" style="270" customWidth="1"/>
    <col min="6403" max="6410" width="20.7109375" style="270" customWidth="1"/>
    <col min="6411" max="6411" width="13.28515625" style="270" bestFit="1" customWidth="1"/>
    <col min="6412" max="6412" width="11.42578125" style="270"/>
    <col min="6413" max="6413" width="11.85546875" style="270" bestFit="1" customWidth="1"/>
    <col min="6414" max="6656" width="11.42578125" style="270"/>
    <col min="6657" max="6657" width="4" style="270" customWidth="1"/>
    <col min="6658" max="6658" width="106.5703125" style="270" customWidth="1"/>
    <col min="6659" max="6666" width="20.7109375" style="270" customWidth="1"/>
    <col min="6667" max="6667" width="13.28515625" style="270" bestFit="1" customWidth="1"/>
    <col min="6668" max="6668" width="11.42578125" style="270"/>
    <col min="6669" max="6669" width="11.85546875" style="270" bestFit="1" customWidth="1"/>
    <col min="6670" max="6912" width="11.42578125" style="270"/>
    <col min="6913" max="6913" width="4" style="270" customWidth="1"/>
    <col min="6914" max="6914" width="106.5703125" style="270" customWidth="1"/>
    <col min="6915" max="6922" width="20.7109375" style="270" customWidth="1"/>
    <col min="6923" max="6923" width="13.28515625" style="270" bestFit="1" customWidth="1"/>
    <col min="6924" max="6924" width="11.42578125" style="270"/>
    <col min="6925" max="6925" width="11.85546875" style="270" bestFit="1" customWidth="1"/>
    <col min="6926" max="7168" width="11.42578125" style="270"/>
    <col min="7169" max="7169" width="4" style="270" customWidth="1"/>
    <col min="7170" max="7170" width="106.5703125" style="270" customWidth="1"/>
    <col min="7171" max="7178" width="20.7109375" style="270" customWidth="1"/>
    <col min="7179" max="7179" width="13.28515625" style="270" bestFit="1" customWidth="1"/>
    <col min="7180" max="7180" width="11.42578125" style="270"/>
    <col min="7181" max="7181" width="11.85546875" style="270" bestFit="1" customWidth="1"/>
    <col min="7182" max="7424" width="11.42578125" style="270"/>
    <col min="7425" max="7425" width="4" style="270" customWidth="1"/>
    <col min="7426" max="7426" width="106.5703125" style="270" customWidth="1"/>
    <col min="7427" max="7434" width="20.7109375" style="270" customWidth="1"/>
    <col min="7435" max="7435" width="13.28515625" style="270" bestFit="1" customWidth="1"/>
    <col min="7436" max="7436" width="11.42578125" style="270"/>
    <col min="7437" max="7437" width="11.85546875" style="270" bestFit="1" customWidth="1"/>
    <col min="7438" max="7680" width="11.42578125" style="270"/>
    <col min="7681" max="7681" width="4" style="270" customWidth="1"/>
    <col min="7682" max="7682" width="106.5703125" style="270" customWidth="1"/>
    <col min="7683" max="7690" width="20.7109375" style="270" customWidth="1"/>
    <col min="7691" max="7691" width="13.28515625" style="270" bestFit="1" customWidth="1"/>
    <col min="7692" max="7692" width="11.42578125" style="270"/>
    <col min="7693" max="7693" width="11.85546875" style="270" bestFit="1" customWidth="1"/>
    <col min="7694" max="7936" width="11.42578125" style="270"/>
    <col min="7937" max="7937" width="4" style="270" customWidth="1"/>
    <col min="7938" max="7938" width="106.5703125" style="270" customWidth="1"/>
    <col min="7939" max="7946" width="20.7109375" style="270" customWidth="1"/>
    <col min="7947" max="7947" width="13.28515625" style="270" bestFit="1" customWidth="1"/>
    <col min="7948" max="7948" width="11.42578125" style="270"/>
    <col min="7949" max="7949" width="11.85546875" style="270" bestFit="1" customWidth="1"/>
    <col min="7950" max="8192" width="11.42578125" style="270"/>
    <col min="8193" max="8193" width="4" style="270" customWidth="1"/>
    <col min="8194" max="8194" width="106.5703125" style="270" customWidth="1"/>
    <col min="8195" max="8202" width="20.7109375" style="270" customWidth="1"/>
    <col min="8203" max="8203" width="13.28515625" style="270" bestFit="1" customWidth="1"/>
    <col min="8204" max="8204" width="11.42578125" style="270"/>
    <col min="8205" max="8205" width="11.85546875" style="270" bestFit="1" customWidth="1"/>
    <col min="8206" max="8448" width="11.42578125" style="270"/>
    <col min="8449" max="8449" width="4" style="270" customWidth="1"/>
    <col min="8450" max="8450" width="106.5703125" style="270" customWidth="1"/>
    <col min="8451" max="8458" width="20.7109375" style="270" customWidth="1"/>
    <col min="8459" max="8459" width="13.28515625" style="270" bestFit="1" customWidth="1"/>
    <col min="8460" max="8460" width="11.42578125" style="270"/>
    <col min="8461" max="8461" width="11.85546875" style="270" bestFit="1" customWidth="1"/>
    <col min="8462" max="8704" width="11.42578125" style="270"/>
    <col min="8705" max="8705" width="4" style="270" customWidth="1"/>
    <col min="8706" max="8706" width="106.5703125" style="270" customWidth="1"/>
    <col min="8707" max="8714" width="20.7109375" style="270" customWidth="1"/>
    <col min="8715" max="8715" width="13.28515625" style="270" bestFit="1" customWidth="1"/>
    <col min="8716" max="8716" width="11.42578125" style="270"/>
    <col min="8717" max="8717" width="11.85546875" style="270" bestFit="1" customWidth="1"/>
    <col min="8718" max="8960" width="11.42578125" style="270"/>
    <col min="8961" max="8961" width="4" style="270" customWidth="1"/>
    <col min="8962" max="8962" width="106.5703125" style="270" customWidth="1"/>
    <col min="8963" max="8970" width="20.7109375" style="270" customWidth="1"/>
    <col min="8971" max="8971" width="13.28515625" style="270" bestFit="1" customWidth="1"/>
    <col min="8972" max="8972" width="11.42578125" style="270"/>
    <col min="8973" max="8973" width="11.85546875" style="270" bestFit="1" customWidth="1"/>
    <col min="8974" max="9216" width="11.42578125" style="270"/>
    <col min="9217" max="9217" width="4" style="270" customWidth="1"/>
    <col min="9218" max="9218" width="106.5703125" style="270" customWidth="1"/>
    <col min="9219" max="9226" width="20.7109375" style="270" customWidth="1"/>
    <col min="9227" max="9227" width="13.28515625" style="270" bestFit="1" customWidth="1"/>
    <col min="9228" max="9228" width="11.42578125" style="270"/>
    <col min="9229" max="9229" width="11.85546875" style="270" bestFit="1" customWidth="1"/>
    <col min="9230" max="9472" width="11.42578125" style="270"/>
    <col min="9473" max="9473" width="4" style="270" customWidth="1"/>
    <col min="9474" max="9474" width="106.5703125" style="270" customWidth="1"/>
    <col min="9475" max="9482" width="20.7109375" style="270" customWidth="1"/>
    <col min="9483" max="9483" width="13.28515625" style="270" bestFit="1" customWidth="1"/>
    <col min="9484" max="9484" width="11.42578125" style="270"/>
    <col min="9485" max="9485" width="11.85546875" style="270" bestFit="1" customWidth="1"/>
    <col min="9486" max="9728" width="11.42578125" style="270"/>
    <col min="9729" max="9729" width="4" style="270" customWidth="1"/>
    <col min="9730" max="9730" width="106.5703125" style="270" customWidth="1"/>
    <col min="9731" max="9738" width="20.7109375" style="270" customWidth="1"/>
    <col min="9739" max="9739" width="13.28515625" style="270" bestFit="1" customWidth="1"/>
    <col min="9740" max="9740" width="11.42578125" style="270"/>
    <col min="9741" max="9741" width="11.85546875" style="270" bestFit="1" customWidth="1"/>
    <col min="9742" max="9984" width="11.42578125" style="270"/>
    <col min="9985" max="9985" width="4" style="270" customWidth="1"/>
    <col min="9986" max="9986" width="106.5703125" style="270" customWidth="1"/>
    <col min="9987" max="9994" width="20.7109375" style="270" customWidth="1"/>
    <col min="9995" max="9995" width="13.28515625" style="270" bestFit="1" customWidth="1"/>
    <col min="9996" max="9996" width="11.42578125" style="270"/>
    <col min="9997" max="9997" width="11.85546875" style="270" bestFit="1" customWidth="1"/>
    <col min="9998" max="10240" width="11.42578125" style="270"/>
    <col min="10241" max="10241" width="4" style="270" customWidth="1"/>
    <col min="10242" max="10242" width="106.5703125" style="270" customWidth="1"/>
    <col min="10243" max="10250" width="20.7109375" style="270" customWidth="1"/>
    <col min="10251" max="10251" width="13.28515625" style="270" bestFit="1" customWidth="1"/>
    <col min="10252" max="10252" width="11.42578125" style="270"/>
    <col min="10253" max="10253" width="11.85546875" style="270" bestFit="1" customWidth="1"/>
    <col min="10254" max="10496" width="11.42578125" style="270"/>
    <col min="10497" max="10497" width="4" style="270" customWidth="1"/>
    <col min="10498" max="10498" width="106.5703125" style="270" customWidth="1"/>
    <col min="10499" max="10506" width="20.7109375" style="270" customWidth="1"/>
    <col min="10507" max="10507" width="13.28515625" style="270" bestFit="1" customWidth="1"/>
    <col min="10508" max="10508" width="11.42578125" style="270"/>
    <col min="10509" max="10509" width="11.85546875" style="270" bestFit="1" customWidth="1"/>
    <col min="10510" max="10752" width="11.42578125" style="270"/>
    <col min="10753" max="10753" width="4" style="270" customWidth="1"/>
    <col min="10754" max="10754" width="106.5703125" style="270" customWidth="1"/>
    <col min="10755" max="10762" width="20.7109375" style="270" customWidth="1"/>
    <col min="10763" max="10763" width="13.28515625" style="270" bestFit="1" customWidth="1"/>
    <col min="10764" max="10764" width="11.42578125" style="270"/>
    <col min="10765" max="10765" width="11.85546875" style="270" bestFit="1" customWidth="1"/>
    <col min="10766" max="11008" width="11.42578125" style="270"/>
    <col min="11009" max="11009" width="4" style="270" customWidth="1"/>
    <col min="11010" max="11010" width="106.5703125" style="270" customWidth="1"/>
    <col min="11011" max="11018" width="20.7109375" style="270" customWidth="1"/>
    <col min="11019" max="11019" width="13.28515625" style="270" bestFit="1" customWidth="1"/>
    <col min="11020" max="11020" width="11.42578125" style="270"/>
    <col min="11021" max="11021" width="11.85546875" style="270" bestFit="1" customWidth="1"/>
    <col min="11022" max="11264" width="11.42578125" style="270"/>
    <col min="11265" max="11265" width="4" style="270" customWidth="1"/>
    <col min="11266" max="11266" width="106.5703125" style="270" customWidth="1"/>
    <col min="11267" max="11274" width="20.7109375" style="270" customWidth="1"/>
    <col min="11275" max="11275" width="13.28515625" style="270" bestFit="1" customWidth="1"/>
    <col min="11276" max="11276" width="11.42578125" style="270"/>
    <col min="11277" max="11277" width="11.85546875" style="270" bestFit="1" customWidth="1"/>
    <col min="11278" max="11520" width="11.42578125" style="270"/>
    <col min="11521" max="11521" width="4" style="270" customWidth="1"/>
    <col min="11522" max="11522" width="106.5703125" style="270" customWidth="1"/>
    <col min="11523" max="11530" width="20.7109375" style="270" customWidth="1"/>
    <col min="11531" max="11531" width="13.28515625" style="270" bestFit="1" customWidth="1"/>
    <col min="11532" max="11532" width="11.42578125" style="270"/>
    <col min="11533" max="11533" width="11.85546875" style="270" bestFit="1" customWidth="1"/>
    <col min="11534" max="11776" width="11.42578125" style="270"/>
    <col min="11777" max="11777" width="4" style="270" customWidth="1"/>
    <col min="11778" max="11778" width="106.5703125" style="270" customWidth="1"/>
    <col min="11779" max="11786" width="20.7109375" style="270" customWidth="1"/>
    <col min="11787" max="11787" width="13.28515625" style="270" bestFit="1" customWidth="1"/>
    <col min="11788" max="11788" width="11.42578125" style="270"/>
    <col min="11789" max="11789" width="11.85546875" style="270" bestFit="1" customWidth="1"/>
    <col min="11790" max="12032" width="11.42578125" style="270"/>
    <col min="12033" max="12033" width="4" style="270" customWidth="1"/>
    <col min="12034" max="12034" width="106.5703125" style="270" customWidth="1"/>
    <col min="12035" max="12042" width="20.7109375" style="270" customWidth="1"/>
    <col min="12043" max="12043" width="13.28515625" style="270" bestFit="1" customWidth="1"/>
    <col min="12044" max="12044" width="11.42578125" style="270"/>
    <col min="12045" max="12045" width="11.85546875" style="270" bestFit="1" customWidth="1"/>
    <col min="12046" max="12288" width="11.42578125" style="270"/>
    <col min="12289" max="12289" width="4" style="270" customWidth="1"/>
    <col min="12290" max="12290" width="106.5703125" style="270" customWidth="1"/>
    <col min="12291" max="12298" width="20.7109375" style="270" customWidth="1"/>
    <col min="12299" max="12299" width="13.28515625" style="270" bestFit="1" customWidth="1"/>
    <col min="12300" max="12300" width="11.42578125" style="270"/>
    <col min="12301" max="12301" width="11.85546875" style="270" bestFit="1" customWidth="1"/>
    <col min="12302" max="12544" width="11.42578125" style="270"/>
    <col min="12545" max="12545" width="4" style="270" customWidth="1"/>
    <col min="12546" max="12546" width="106.5703125" style="270" customWidth="1"/>
    <col min="12547" max="12554" width="20.7109375" style="270" customWidth="1"/>
    <col min="12555" max="12555" width="13.28515625" style="270" bestFit="1" customWidth="1"/>
    <col min="12556" max="12556" width="11.42578125" style="270"/>
    <col min="12557" max="12557" width="11.85546875" style="270" bestFit="1" customWidth="1"/>
    <col min="12558" max="12800" width="11.42578125" style="270"/>
    <col min="12801" max="12801" width="4" style="270" customWidth="1"/>
    <col min="12802" max="12802" width="106.5703125" style="270" customWidth="1"/>
    <col min="12803" max="12810" width="20.7109375" style="270" customWidth="1"/>
    <col min="12811" max="12811" width="13.28515625" style="270" bestFit="1" customWidth="1"/>
    <col min="12812" max="12812" width="11.42578125" style="270"/>
    <col min="12813" max="12813" width="11.85546875" style="270" bestFit="1" customWidth="1"/>
    <col min="12814" max="13056" width="11.42578125" style="270"/>
    <col min="13057" max="13057" width="4" style="270" customWidth="1"/>
    <col min="13058" max="13058" width="106.5703125" style="270" customWidth="1"/>
    <col min="13059" max="13066" width="20.7109375" style="270" customWidth="1"/>
    <col min="13067" max="13067" width="13.28515625" style="270" bestFit="1" customWidth="1"/>
    <col min="13068" max="13068" width="11.42578125" style="270"/>
    <col min="13069" max="13069" width="11.85546875" style="270" bestFit="1" customWidth="1"/>
    <col min="13070" max="13312" width="11.42578125" style="270"/>
    <col min="13313" max="13313" width="4" style="270" customWidth="1"/>
    <col min="13314" max="13314" width="106.5703125" style="270" customWidth="1"/>
    <col min="13315" max="13322" width="20.7109375" style="270" customWidth="1"/>
    <col min="13323" max="13323" width="13.28515625" style="270" bestFit="1" customWidth="1"/>
    <col min="13324" max="13324" width="11.42578125" style="270"/>
    <col min="13325" max="13325" width="11.85546875" style="270" bestFit="1" customWidth="1"/>
    <col min="13326" max="13568" width="11.42578125" style="270"/>
    <col min="13569" max="13569" width="4" style="270" customWidth="1"/>
    <col min="13570" max="13570" width="106.5703125" style="270" customWidth="1"/>
    <col min="13571" max="13578" width="20.7109375" style="270" customWidth="1"/>
    <col min="13579" max="13579" width="13.28515625" style="270" bestFit="1" customWidth="1"/>
    <col min="13580" max="13580" width="11.42578125" style="270"/>
    <col min="13581" max="13581" width="11.85546875" style="270" bestFit="1" customWidth="1"/>
    <col min="13582" max="13824" width="11.42578125" style="270"/>
    <col min="13825" max="13825" width="4" style="270" customWidth="1"/>
    <col min="13826" max="13826" width="106.5703125" style="270" customWidth="1"/>
    <col min="13827" max="13834" width="20.7109375" style="270" customWidth="1"/>
    <col min="13835" max="13835" width="13.28515625" style="270" bestFit="1" customWidth="1"/>
    <col min="13836" max="13836" width="11.42578125" style="270"/>
    <col min="13837" max="13837" width="11.85546875" style="270" bestFit="1" customWidth="1"/>
    <col min="13838" max="14080" width="11.42578125" style="270"/>
    <col min="14081" max="14081" width="4" style="270" customWidth="1"/>
    <col min="14082" max="14082" width="106.5703125" style="270" customWidth="1"/>
    <col min="14083" max="14090" width="20.7109375" style="270" customWidth="1"/>
    <col min="14091" max="14091" width="13.28515625" style="270" bestFit="1" customWidth="1"/>
    <col min="14092" max="14092" width="11.42578125" style="270"/>
    <col min="14093" max="14093" width="11.85546875" style="270" bestFit="1" customWidth="1"/>
    <col min="14094" max="14336" width="11.42578125" style="270"/>
    <col min="14337" max="14337" width="4" style="270" customWidth="1"/>
    <col min="14338" max="14338" width="106.5703125" style="270" customWidth="1"/>
    <col min="14339" max="14346" width="20.7109375" style="270" customWidth="1"/>
    <col min="14347" max="14347" width="13.28515625" style="270" bestFit="1" customWidth="1"/>
    <col min="14348" max="14348" width="11.42578125" style="270"/>
    <col min="14349" max="14349" width="11.85546875" style="270" bestFit="1" customWidth="1"/>
    <col min="14350" max="14592" width="11.42578125" style="270"/>
    <col min="14593" max="14593" width="4" style="270" customWidth="1"/>
    <col min="14594" max="14594" width="106.5703125" style="270" customWidth="1"/>
    <col min="14595" max="14602" width="20.7109375" style="270" customWidth="1"/>
    <col min="14603" max="14603" width="13.28515625" style="270" bestFit="1" customWidth="1"/>
    <col min="14604" max="14604" width="11.42578125" style="270"/>
    <col min="14605" max="14605" width="11.85546875" style="270" bestFit="1" customWidth="1"/>
    <col min="14606" max="14848" width="11.42578125" style="270"/>
    <col min="14849" max="14849" width="4" style="270" customWidth="1"/>
    <col min="14850" max="14850" width="106.5703125" style="270" customWidth="1"/>
    <col min="14851" max="14858" width="20.7109375" style="270" customWidth="1"/>
    <col min="14859" max="14859" width="13.28515625" style="270" bestFit="1" customWidth="1"/>
    <col min="14860" max="14860" width="11.42578125" style="270"/>
    <col min="14861" max="14861" width="11.85546875" style="270" bestFit="1" customWidth="1"/>
    <col min="14862" max="15104" width="11.42578125" style="270"/>
    <col min="15105" max="15105" width="4" style="270" customWidth="1"/>
    <col min="15106" max="15106" width="106.5703125" style="270" customWidth="1"/>
    <col min="15107" max="15114" width="20.7109375" style="270" customWidth="1"/>
    <col min="15115" max="15115" width="13.28515625" style="270" bestFit="1" customWidth="1"/>
    <col min="15116" max="15116" width="11.42578125" style="270"/>
    <col min="15117" max="15117" width="11.85546875" style="270" bestFit="1" customWidth="1"/>
    <col min="15118" max="15360" width="11.42578125" style="270"/>
    <col min="15361" max="15361" width="4" style="270" customWidth="1"/>
    <col min="15362" max="15362" width="106.5703125" style="270" customWidth="1"/>
    <col min="15363" max="15370" width="20.7109375" style="270" customWidth="1"/>
    <col min="15371" max="15371" width="13.28515625" style="270" bestFit="1" customWidth="1"/>
    <col min="15372" max="15372" width="11.42578125" style="270"/>
    <col min="15373" max="15373" width="11.85546875" style="270" bestFit="1" customWidth="1"/>
    <col min="15374" max="15616" width="11.42578125" style="270"/>
    <col min="15617" max="15617" width="4" style="270" customWidth="1"/>
    <col min="15618" max="15618" width="106.5703125" style="270" customWidth="1"/>
    <col min="15619" max="15626" width="20.7109375" style="270" customWidth="1"/>
    <col min="15627" max="15627" width="13.28515625" style="270" bestFit="1" customWidth="1"/>
    <col min="15628" max="15628" width="11.42578125" style="270"/>
    <col min="15629" max="15629" width="11.85546875" style="270" bestFit="1" customWidth="1"/>
    <col min="15630" max="15872" width="11.42578125" style="270"/>
    <col min="15873" max="15873" width="4" style="270" customWidth="1"/>
    <col min="15874" max="15874" width="106.5703125" style="270" customWidth="1"/>
    <col min="15875" max="15882" width="20.7109375" style="270" customWidth="1"/>
    <col min="15883" max="15883" width="13.28515625" style="270" bestFit="1" customWidth="1"/>
    <col min="15884" max="15884" width="11.42578125" style="270"/>
    <col min="15885" max="15885" width="11.85546875" style="270" bestFit="1" customWidth="1"/>
    <col min="15886" max="16128" width="11.42578125" style="270"/>
    <col min="16129" max="16129" width="4" style="270" customWidth="1"/>
    <col min="16130" max="16130" width="106.5703125" style="270" customWidth="1"/>
    <col min="16131" max="16138" width="20.7109375" style="270" customWidth="1"/>
    <col min="16139" max="16139" width="13.28515625" style="270" bestFit="1" customWidth="1"/>
    <col min="16140" max="16140" width="11.42578125" style="270"/>
    <col min="16141" max="16141" width="11.85546875" style="270" bestFit="1" customWidth="1"/>
    <col min="16142" max="16384" width="11.42578125" style="270"/>
  </cols>
  <sheetData>
    <row r="1" spans="1:12" ht="18" customHeight="1" x14ac:dyDescent="0.25">
      <c r="A1" s="559" t="str">
        <f>'RE07'!A1</f>
        <v>INFORME DE TRANSACCIONES ECONÓMICAS 08-2021</v>
      </c>
      <c r="B1" s="560"/>
      <c r="C1" s="560"/>
      <c r="D1" s="560"/>
      <c r="E1" s="560"/>
      <c r="F1" s="560"/>
      <c r="G1" s="560"/>
      <c r="H1" s="560"/>
      <c r="I1" s="560"/>
      <c r="J1" s="561"/>
    </row>
    <row r="2" spans="1:12" ht="18" customHeight="1" x14ac:dyDescent="0.25">
      <c r="A2" s="562" t="str">
        <f>'RE07'!A2</f>
        <v>VERSIÓN ORIGINAL</v>
      </c>
      <c r="B2" s="563"/>
      <c r="C2" s="563"/>
      <c r="D2" s="563"/>
      <c r="E2" s="563"/>
      <c r="F2" s="563"/>
      <c r="G2" s="563"/>
      <c r="H2" s="563"/>
      <c r="I2" s="563"/>
      <c r="J2" s="564"/>
    </row>
    <row r="3" spans="1:12" ht="18" customHeight="1" x14ac:dyDescent="0.25">
      <c r="A3" s="562" t="str">
        <f>'RE07'!A3</f>
        <v>PERIODO DEL 1 AL 31 DE AGOSTO DE 2021</v>
      </c>
      <c r="B3" s="563"/>
      <c r="C3" s="563"/>
      <c r="D3" s="563"/>
      <c r="E3" s="563"/>
      <c r="F3" s="563"/>
      <c r="G3" s="563"/>
      <c r="H3" s="563"/>
      <c r="I3" s="563"/>
      <c r="J3" s="564"/>
    </row>
    <row r="4" spans="1:12" ht="18" customHeight="1" thickBot="1" x14ac:dyDescent="0.3">
      <c r="A4" s="565" t="s">
        <v>180</v>
      </c>
      <c r="B4" s="566"/>
      <c r="C4" s="566"/>
      <c r="D4" s="566"/>
      <c r="E4" s="566"/>
      <c r="F4" s="566"/>
      <c r="G4" s="566"/>
      <c r="H4" s="566"/>
      <c r="I4" s="566"/>
      <c r="J4" s="567"/>
    </row>
    <row r="5" spans="1:12" ht="15" customHeight="1" thickBot="1" x14ac:dyDescent="0.3">
      <c r="A5" s="271"/>
      <c r="B5" s="271"/>
      <c r="C5" s="271"/>
      <c r="D5" s="271"/>
      <c r="E5" s="271"/>
      <c r="F5" s="271"/>
      <c r="G5" s="271"/>
      <c r="H5" s="271"/>
      <c r="I5" s="271"/>
      <c r="J5" s="271"/>
    </row>
    <row r="6" spans="1:12" ht="60" customHeight="1" x14ac:dyDescent="0.25">
      <c r="A6" s="555" t="s">
        <v>16</v>
      </c>
      <c r="B6" s="556"/>
      <c r="C6" s="92" t="s">
        <v>138</v>
      </c>
      <c r="D6" s="93" t="s">
        <v>21</v>
      </c>
      <c r="E6" s="94" t="s">
        <v>22</v>
      </c>
      <c r="F6" s="95" t="s">
        <v>23</v>
      </c>
      <c r="G6" s="96" t="s">
        <v>24</v>
      </c>
      <c r="H6" s="95" t="s">
        <v>25</v>
      </c>
      <c r="I6" s="97" t="s">
        <v>127</v>
      </c>
      <c r="J6" s="97" t="s">
        <v>17</v>
      </c>
    </row>
    <row r="7" spans="1:12" ht="15.75" thickBot="1" x14ac:dyDescent="0.3">
      <c r="A7" s="557"/>
      <c r="B7" s="558"/>
      <c r="C7" s="272" t="s">
        <v>26</v>
      </c>
      <c r="D7" s="273" t="s">
        <v>0</v>
      </c>
      <c r="E7" s="274" t="s">
        <v>0</v>
      </c>
      <c r="F7" s="275" t="s">
        <v>0</v>
      </c>
      <c r="G7" s="276" t="s">
        <v>26</v>
      </c>
      <c r="H7" s="275" t="s">
        <v>0</v>
      </c>
      <c r="I7" s="277" t="s">
        <v>0</v>
      </c>
      <c r="J7" s="277" t="s">
        <v>0</v>
      </c>
    </row>
    <row r="8" spans="1:12" ht="12.75" customHeight="1" thickBot="1" x14ac:dyDescent="0.3"/>
    <row r="9" spans="1:12" ht="17.25" customHeight="1" x14ac:dyDescent="0.25">
      <c r="A9" s="278">
        <v>1</v>
      </c>
      <c r="B9" s="309" t="s">
        <v>65</v>
      </c>
      <c r="C9" s="280">
        <v>119</v>
      </c>
      <c r="D9" s="310">
        <v>-377.53295333076824</v>
      </c>
      <c r="E9" s="311">
        <v>-377.53295333076824</v>
      </c>
      <c r="F9" s="312">
        <v>-377.53295333076824</v>
      </c>
      <c r="G9" s="281">
        <v>0</v>
      </c>
      <c r="H9" s="282">
        <v>0</v>
      </c>
      <c r="I9" s="441">
        <v>6.3807074955516327</v>
      </c>
      <c r="J9" s="313">
        <v>-371.1522458352166</v>
      </c>
      <c r="L9" s="284"/>
    </row>
    <row r="10" spans="1:12" ht="17.25" customHeight="1" x14ac:dyDescent="0.25">
      <c r="A10" s="285">
        <f>A9+1</f>
        <v>2</v>
      </c>
      <c r="B10" s="291" t="s">
        <v>66</v>
      </c>
      <c r="C10" s="287">
        <v>29419.743994266624</v>
      </c>
      <c r="D10" s="314">
        <v>-86332.089451628577</v>
      </c>
      <c r="E10" s="315">
        <v>-86332.089451628577</v>
      </c>
      <c r="F10" s="316">
        <v>-86332.089451628577</v>
      </c>
      <c r="G10" s="288">
        <v>0</v>
      </c>
      <c r="H10" s="289">
        <v>0</v>
      </c>
      <c r="I10" s="442">
        <v>-2436.5470484412363</v>
      </c>
      <c r="J10" s="317">
        <v>-88768.636500069813</v>
      </c>
      <c r="L10" s="284"/>
    </row>
    <row r="11" spans="1:12" ht="17.25" customHeight="1" x14ac:dyDescent="0.25">
      <c r="A11" s="285">
        <f t="shared" ref="A11:A44" si="0">A10+1</f>
        <v>3</v>
      </c>
      <c r="B11" s="291" t="s">
        <v>67</v>
      </c>
      <c r="C11" s="287">
        <v>9022.9993168652381</v>
      </c>
      <c r="D11" s="314">
        <v>-26916.333970492637</v>
      </c>
      <c r="E11" s="315">
        <v>-26916.333970492637</v>
      </c>
      <c r="F11" s="316">
        <v>-26916.333970492637</v>
      </c>
      <c r="G11" s="288">
        <v>0</v>
      </c>
      <c r="H11" s="289">
        <v>0</v>
      </c>
      <c r="I11" s="442">
        <v>-876.31651757152576</v>
      </c>
      <c r="J11" s="317">
        <v>-27792.650488064162</v>
      </c>
      <c r="L11" s="284"/>
    </row>
    <row r="12" spans="1:12" ht="17.25" customHeight="1" x14ac:dyDescent="0.25">
      <c r="A12" s="285">
        <f t="shared" si="0"/>
        <v>4</v>
      </c>
      <c r="B12" s="291" t="s">
        <v>30</v>
      </c>
      <c r="C12" s="287">
        <v>67503.721591553374</v>
      </c>
      <c r="D12" s="314">
        <v>-86830.255954128093</v>
      </c>
      <c r="E12" s="315">
        <v>-86830.255954128093</v>
      </c>
      <c r="F12" s="316">
        <v>-86830.255954128093</v>
      </c>
      <c r="G12" s="288">
        <v>0</v>
      </c>
      <c r="H12" s="289">
        <v>0</v>
      </c>
      <c r="I12" s="442">
        <v>-5234.3319573613117</v>
      </c>
      <c r="J12" s="317">
        <v>-92064.587911489405</v>
      </c>
      <c r="L12" s="284"/>
    </row>
    <row r="13" spans="1:12" ht="17.25" customHeight="1" x14ac:dyDescent="0.25">
      <c r="A13" s="285">
        <f t="shared" si="0"/>
        <v>5</v>
      </c>
      <c r="B13" s="291" t="s">
        <v>68</v>
      </c>
      <c r="C13" s="287">
        <v>31686.773356798061</v>
      </c>
      <c r="D13" s="314">
        <v>-114181.8302959876</v>
      </c>
      <c r="E13" s="315">
        <v>-114181.8302959876</v>
      </c>
      <c r="F13" s="316">
        <v>-128675.84292857013</v>
      </c>
      <c r="G13" s="288">
        <v>0</v>
      </c>
      <c r="H13" s="289">
        <v>0</v>
      </c>
      <c r="I13" s="442">
        <v>-712.63694267999381</v>
      </c>
      <c r="J13" s="317">
        <v>-129388.47987125012</v>
      </c>
      <c r="L13" s="284"/>
    </row>
    <row r="14" spans="1:12" ht="17.25" customHeight="1" x14ac:dyDescent="0.25">
      <c r="A14" s="285">
        <f t="shared" si="0"/>
        <v>6</v>
      </c>
      <c r="B14" s="291" t="s">
        <v>139</v>
      </c>
      <c r="C14" s="287">
        <v>119770.19685006577</v>
      </c>
      <c r="D14" s="314">
        <v>-390925.61525060411</v>
      </c>
      <c r="E14" s="315">
        <v>-390925.61525060411</v>
      </c>
      <c r="F14" s="316">
        <v>-390925.61525060411</v>
      </c>
      <c r="G14" s="288">
        <v>1500</v>
      </c>
      <c r="H14" s="289">
        <v>0</v>
      </c>
      <c r="I14" s="442">
        <v>3816.5621178186266</v>
      </c>
      <c r="J14" s="317">
        <v>-365638.13619575597</v>
      </c>
      <c r="L14" s="284"/>
    </row>
    <row r="15" spans="1:12" ht="17.25" customHeight="1" x14ac:dyDescent="0.25">
      <c r="A15" s="285">
        <f t="shared" si="0"/>
        <v>7</v>
      </c>
      <c r="B15" s="291" t="s">
        <v>69</v>
      </c>
      <c r="C15" s="287">
        <v>9489.1599756480646</v>
      </c>
      <c r="D15" s="314">
        <v>-20290.457901273767</v>
      </c>
      <c r="E15" s="315">
        <v>-20290.457901273767</v>
      </c>
      <c r="F15" s="316">
        <v>-22614.920948972049</v>
      </c>
      <c r="G15" s="288">
        <v>0</v>
      </c>
      <c r="H15" s="289">
        <v>0</v>
      </c>
      <c r="I15" s="442">
        <v>-899.29178297344697</v>
      </c>
      <c r="J15" s="317">
        <v>-23514.212731945496</v>
      </c>
      <c r="L15" s="284"/>
    </row>
    <row r="16" spans="1:12" ht="17.25" customHeight="1" x14ac:dyDescent="0.25">
      <c r="A16" s="285">
        <f t="shared" si="0"/>
        <v>8</v>
      </c>
      <c r="B16" s="291" t="s">
        <v>32</v>
      </c>
      <c r="C16" s="287">
        <v>28665</v>
      </c>
      <c r="D16" s="314">
        <v>-93027.748401457313</v>
      </c>
      <c r="E16" s="315">
        <v>-93027.748401457313</v>
      </c>
      <c r="F16" s="316">
        <v>-93027.748401457313</v>
      </c>
      <c r="G16" s="288">
        <v>0</v>
      </c>
      <c r="H16" s="289">
        <v>0</v>
      </c>
      <c r="I16" s="442">
        <v>-521.59451758247451</v>
      </c>
      <c r="J16" s="317">
        <v>-93549.342919039787</v>
      </c>
      <c r="L16" s="284"/>
    </row>
    <row r="17" spans="1:12" ht="17.25" customHeight="1" x14ac:dyDescent="0.25">
      <c r="A17" s="285">
        <f t="shared" si="0"/>
        <v>9</v>
      </c>
      <c r="B17" s="291" t="s">
        <v>128</v>
      </c>
      <c r="C17" s="287">
        <v>39828.02633793946</v>
      </c>
      <c r="D17" s="314">
        <v>-123753.67205720441</v>
      </c>
      <c r="E17" s="315">
        <v>-123753.67205720441</v>
      </c>
      <c r="F17" s="316">
        <v>-126567.29433842326</v>
      </c>
      <c r="G17" s="288">
        <v>0</v>
      </c>
      <c r="H17" s="289">
        <v>0</v>
      </c>
      <c r="I17" s="442">
        <v>-4807.210754223066</v>
      </c>
      <c r="J17" s="317">
        <v>-131374.50509264634</v>
      </c>
      <c r="L17" s="284"/>
    </row>
    <row r="18" spans="1:12" ht="17.25" customHeight="1" x14ac:dyDescent="0.25">
      <c r="A18" s="285">
        <f t="shared" si="0"/>
        <v>10</v>
      </c>
      <c r="B18" s="291" t="s">
        <v>70</v>
      </c>
      <c r="C18" s="287">
        <v>8057.3753639079678</v>
      </c>
      <c r="D18" s="314">
        <v>-17747.006454128601</v>
      </c>
      <c r="E18" s="315">
        <v>-17747.006454128601</v>
      </c>
      <c r="F18" s="316">
        <v>-17747.006454128601</v>
      </c>
      <c r="G18" s="288">
        <v>0</v>
      </c>
      <c r="H18" s="289">
        <v>0</v>
      </c>
      <c r="I18" s="442">
        <v>-949.97604485060219</v>
      </c>
      <c r="J18" s="317">
        <v>-18696.982498979203</v>
      </c>
      <c r="L18" s="284"/>
    </row>
    <row r="19" spans="1:12" ht="17.25" customHeight="1" x14ac:dyDescent="0.25">
      <c r="A19" s="285">
        <f t="shared" si="0"/>
        <v>11</v>
      </c>
      <c r="B19" s="291" t="s">
        <v>33</v>
      </c>
      <c r="C19" s="287">
        <v>0</v>
      </c>
      <c r="D19" s="314">
        <v>0</v>
      </c>
      <c r="E19" s="315">
        <v>0</v>
      </c>
      <c r="F19" s="316">
        <v>0</v>
      </c>
      <c r="G19" s="288">
        <v>0</v>
      </c>
      <c r="H19" s="289">
        <v>0</v>
      </c>
      <c r="I19" s="442">
        <v>0</v>
      </c>
      <c r="J19" s="317">
        <v>0</v>
      </c>
      <c r="L19" s="284"/>
    </row>
    <row r="20" spans="1:12" ht="17.25" customHeight="1" x14ac:dyDescent="0.25">
      <c r="A20" s="285">
        <f t="shared" si="0"/>
        <v>12</v>
      </c>
      <c r="B20" s="291" t="s">
        <v>71</v>
      </c>
      <c r="C20" s="287">
        <v>1091.2594448084092</v>
      </c>
      <c r="D20" s="314">
        <v>-3180.6614642656623</v>
      </c>
      <c r="E20" s="315">
        <v>-3180.6614642656623</v>
      </c>
      <c r="F20" s="316">
        <v>-3180.6614642656623</v>
      </c>
      <c r="G20" s="288">
        <v>0</v>
      </c>
      <c r="H20" s="289">
        <v>0</v>
      </c>
      <c r="I20" s="442">
        <v>-277.34323187680184</v>
      </c>
      <c r="J20" s="317">
        <v>-3458.0046961424641</v>
      </c>
      <c r="L20" s="284"/>
    </row>
    <row r="21" spans="1:12" ht="17.25" customHeight="1" x14ac:dyDescent="0.25">
      <c r="A21" s="285">
        <f t="shared" si="0"/>
        <v>13</v>
      </c>
      <c r="B21" s="291" t="s">
        <v>72</v>
      </c>
      <c r="C21" s="287">
        <v>19887.593268917124</v>
      </c>
      <c r="D21" s="314">
        <v>-43959.178200403549</v>
      </c>
      <c r="E21" s="315">
        <v>-43959.178200403549</v>
      </c>
      <c r="F21" s="316">
        <v>-43959.178200403549</v>
      </c>
      <c r="G21" s="288">
        <v>0</v>
      </c>
      <c r="H21" s="289">
        <v>0</v>
      </c>
      <c r="I21" s="442">
        <v>-592.95794924690563</v>
      </c>
      <c r="J21" s="317">
        <v>-44552.136149650454</v>
      </c>
      <c r="L21" s="284"/>
    </row>
    <row r="22" spans="1:12" ht="17.25" customHeight="1" x14ac:dyDescent="0.25">
      <c r="A22" s="285">
        <f t="shared" si="0"/>
        <v>14</v>
      </c>
      <c r="B22" s="291" t="s">
        <v>73</v>
      </c>
      <c r="C22" s="287">
        <v>6335.5662525339885</v>
      </c>
      <c r="D22" s="314">
        <v>-19297.371142002667</v>
      </c>
      <c r="E22" s="315">
        <v>-19297.371142002667</v>
      </c>
      <c r="F22" s="316">
        <v>-19297.371142002667</v>
      </c>
      <c r="G22" s="288">
        <v>0</v>
      </c>
      <c r="H22" s="289">
        <v>0</v>
      </c>
      <c r="I22" s="442">
        <v>-204.23682483800803</v>
      </c>
      <c r="J22" s="317">
        <v>-19501.607966840675</v>
      </c>
      <c r="L22" s="284"/>
    </row>
    <row r="23" spans="1:12" ht="17.25" customHeight="1" x14ac:dyDescent="0.25">
      <c r="A23" s="285">
        <f t="shared" si="0"/>
        <v>15</v>
      </c>
      <c r="B23" s="291" t="s">
        <v>36</v>
      </c>
      <c r="C23" s="287">
        <v>95</v>
      </c>
      <c r="D23" s="314">
        <v>-174.96634605292434</v>
      </c>
      <c r="E23" s="315">
        <v>-174.96634605292434</v>
      </c>
      <c r="F23" s="316">
        <v>-174.96634605292434</v>
      </c>
      <c r="G23" s="288">
        <v>0</v>
      </c>
      <c r="H23" s="289">
        <v>0</v>
      </c>
      <c r="I23" s="442">
        <v>-2.0893796924419235</v>
      </c>
      <c r="J23" s="317">
        <v>-177.05572574536626</v>
      </c>
      <c r="L23" s="284"/>
    </row>
    <row r="24" spans="1:12" ht="17.25" customHeight="1" x14ac:dyDescent="0.25">
      <c r="A24" s="285">
        <f t="shared" si="0"/>
        <v>16</v>
      </c>
      <c r="B24" s="291" t="s">
        <v>74</v>
      </c>
      <c r="C24" s="287">
        <v>377854</v>
      </c>
      <c r="D24" s="314">
        <v>-786039.81001709751</v>
      </c>
      <c r="E24" s="315">
        <v>-786039.81001709751</v>
      </c>
      <c r="F24" s="316">
        <v>-557209.6822379001</v>
      </c>
      <c r="G24" s="288">
        <v>0</v>
      </c>
      <c r="H24" s="289">
        <v>0</v>
      </c>
      <c r="I24" s="442">
        <v>1201.8876273449278</v>
      </c>
      <c r="J24" s="317">
        <v>-556007.79461055517</v>
      </c>
      <c r="L24" s="284"/>
    </row>
    <row r="25" spans="1:12" ht="17.25" customHeight="1" x14ac:dyDescent="0.25">
      <c r="A25" s="285">
        <f t="shared" si="0"/>
        <v>17</v>
      </c>
      <c r="B25" s="291" t="s">
        <v>75</v>
      </c>
      <c r="C25" s="287">
        <v>289918</v>
      </c>
      <c r="D25" s="314">
        <v>-612137.85122829338</v>
      </c>
      <c r="E25" s="315">
        <v>-612137.85122829338</v>
      </c>
      <c r="F25" s="316">
        <v>-422110.30340254132</v>
      </c>
      <c r="G25" s="288">
        <v>0</v>
      </c>
      <c r="H25" s="289">
        <v>0</v>
      </c>
      <c r="I25" s="442">
        <v>633.59927127510309</v>
      </c>
      <c r="J25" s="317">
        <v>-421476.70413126622</v>
      </c>
      <c r="L25" s="284"/>
    </row>
    <row r="26" spans="1:12" ht="17.25" customHeight="1" x14ac:dyDescent="0.25">
      <c r="A26" s="285">
        <f t="shared" si="0"/>
        <v>18</v>
      </c>
      <c r="B26" s="291" t="s">
        <v>76</v>
      </c>
      <c r="C26" s="287">
        <v>6883.1687773675212</v>
      </c>
      <c r="D26" s="314">
        <v>-19743.933095583387</v>
      </c>
      <c r="E26" s="315">
        <v>-19743.933095583387</v>
      </c>
      <c r="F26" s="316">
        <v>-19743.933095583387</v>
      </c>
      <c r="G26" s="288">
        <v>0</v>
      </c>
      <c r="H26" s="289">
        <v>0</v>
      </c>
      <c r="I26" s="442">
        <v>57.904667037219042</v>
      </c>
      <c r="J26" s="317">
        <v>-19686.028428546168</v>
      </c>
      <c r="L26" s="284"/>
    </row>
    <row r="27" spans="1:12" ht="17.25" customHeight="1" x14ac:dyDescent="0.25">
      <c r="A27" s="285">
        <f t="shared" si="0"/>
        <v>19</v>
      </c>
      <c r="B27" s="291" t="s">
        <v>38</v>
      </c>
      <c r="C27" s="287">
        <v>0</v>
      </c>
      <c r="D27" s="314">
        <v>0</v>
      </c>
      <c r="E27" s="315">
        <v>0</v>
      </c>
      <c r="F27" s="316">
        <v>-24570.353734814456</v>
      </c>
      <c r="G27" s="288">
        <v>0</v>
      </c>
      <c r="H27" s="289">
        <v>0</v>
      </c>
      <c r="I27" s="442">
        <v>0</v>
      </c>
      <c r="J27" s="317">
        <v>-24570.353734814456</v>
      </c>
      <c r="L27" s="284"/>
    </row>
    <row r="28" spans="1:12" ht="17.25" customHeight="1" x14ac:dyDescent="0.25">
      <c r="A28" s="285">
        <f t="shared" si="0"/>
        <v>20</v>
      </c>
      <c r="B28" s="291" t="s">
        <v>77</v>
      </c>
      <c r="C28" s="287">
        <v>144358</v>
      </c>
      <c r="D28" s="314">
        <v>-291352.80571554333</v>
      </c>
      <c r="E28" s="315">
        <v>-291352.80571554333</v>
      </c>
      <c r="F28" s="316">
        <v>-291352.80571554333</v>
      </c>
      <c r="G28" s="288">
        <v>0</v>
      </c>
      <c r="H28" s="289">
        <v>0</v>
      </c>
      <c r="I28" s="442">
        <v>759.78462622676545</v>
      </c>
      <c r="J28" s="317">
        <v>-290593.02108931658</v>
      </c>
      <c r="L28" s="284"/>
    </row>
    <row r="29" spans="1:12" ht="17.25" customHeight="1" x14ac:dyDescent="0.25">
      <c r="A29" s="285">
        <f t="shared" si="0"/>
        <v>21</v>
      </c>
      <c r="B29" s="291" t="s">
        <v>140</v>
      </c>
      <c r="C29" s="287">
        <v>647761</v>
      </c>
      <c r="D29" s="314">
        <v>-2055503.9636623955</v>
      </c>
      <c r="E29" s="315">
        <v>-2055503.9636623955</v>
      </c>
      <c r="F29" s="316">
        <v>-2055503.9636623955</v>
      </c>
      <c r="G29" s="288">
        <v>0</v>
      </c>
      <c r="H29" s="289">
        <v>0</v>
      </c>
      <c r="I29" s="442">
        <v>5399.3353897915222</v>
      </c>
      <c r="J29" s="317">
        <v>-2050104.628272604</v>
      </c>
      <c r="L29" s="284"/>
    </row>
    <row r="30" spans="1:12" ht="17.25" customHeight="1" x14ac:dyDescent="0.25">
      <c r="A30" s="285">
        <f t="shared" si="0"/>
        <v>22</v>
      </c>
      <c r="B30" s="291" t="s">
        <v>78</v>
      </c>
      <c r="C30" s="287">
        <v>1736</v>
      </c>
      <c r="D30" s="314">
        <v>-3684.5843271004474</v>
      </c>
      <c r="E30" s="315">
        <v>-3684.5843271004474</v>
      </c>
      <c r="F30" s="316">
        <v>-3684.5843271004474</v>
      </c>
      <c r="G30" s="288">
        <v>0</v>
      </c>
      <c r="H30" s="289">
        <v>0</v>
      </c>
      <c r="I30" s="442">
        <v>32.779943966007068</v>
      </c>
      <c r="J30" s="317">
        <v>-3651.8043831344403</v>
      </c>
      <c r="L30" s="284"/>
    </row>
    <row r="31" spans="1:12" ht="17.25" customHeight="1" x14ac:dyDescent="0.25">
      <c r="A31" s="285">
        <f t="shared" si="0"/>
        <v>23</v>
      </c>
      <c r="B31" s="291" t="s">
        <v>141</v>
      </c>
      <c r="C31" s="287">
        <v>3438</v>
      </c>
      <c r="D31" s="314">
        <v>-10907.21255085026</v>
      </c>
      <c r="E31" s="315">
        <v>-10907.21255085026</v>
      </c>
      <c r="F31" s="316">
        <v>-10907.21255085026</v>
      </c>
      <c r="G31" s="288">
        <v>0</v>
      </c>
      <c r="H31" s="289">
        <v>0</v>
      </c>
      <c r="I31" s="442">
        <v>-415.94177184745786</v>
      </c>
      <c r="J31" s="317">
        <v>-11323.154322697717</v>
      </c>
      <c r="L31" s="284"/>
    </row>
    <row r="32" spans="1:12" ht="17.25" customHeight="1" x14ac:dyDescent="0.25">
      <c r="A32" s="285">
        <f t="shared" si="0"/>
        <v>24</v>
      </c>
      <c r="B32" s="291" t="s">
        <v>79</v>
      </c>
      <c r="C32" s="287">
        <v>122</v>
      </c>
      <c r="D32" s="314">
        <v>-224.6936233521765</v>
      </c>
      <c r="E32" s="315">
        <v>-224.6936233521765</v>
      </c>
      <c r="F32" s="316">
        <v>-224.6936233521765</v>
      </c>
      <c r="G32" s="288">
        <v>0</v>
      </c>
      <c r="H32" s="289">
        <v>0</v>
      </c>
      <c r="I32" s="442">
        <v>-24.130294710707517</v>
      </c>
      <c r="J32" s="317">
        <v>-248.82391806288402</v>
      </c>
      <c r="L32" s="284"/>
    </row>
    <row r="33" spans="1:12" ht="17.25" customHeight="1" x14ac:dyDescent="0.25">
      <c r="A33" s="285">
        <f t="shared" si="0"/>
        <v>25</v>
      </c>
      <c r="B33" s="291" t="s">
        <v>80</v>
      </c>
      <c r="C33" s="287">
        <v>395.593392882611</v>
      </c>
      <c r="D33" s="314">
        <v>-839.62973232704951</v>
      </c>
      <c r="E33" s="315">
        <v>-839.62973232704951</v>
      </c>
      <c r="F33" s="316">
        <v>-839.62973232704951</v>
      </c>
      <c r="G33" s="288">
        <v>0</v>
      </c>
      <c r="H33" s="289">
        <v>0</v>
      </c>
      <c r="I33" s="442">
        <v>7.9107887255179321</v>
      </c>
      <c r="J33" s="317">
        <v>-831.71894360153158</v>
      </c>
      <c r="L33" s="284"/>
    </row>
    <row r="34" spans="1:12" ht="17.25" customHeight="1" x14ac:dyDescent="0.25">
      <c r="A34" s="285">
        <f t="shared" si="0"/>
        <v>26</v>
      </c>
      <c r="B34" s="291" t="s">
        <v>81</v>
      </c>
      <c r="C34" s="287">
        <v>895.52072909145602</v>
      </c>
      <c r="D34" s="314">
        <v>-2841.0805514522704</v>
      </c>
      <c r="E34" s="315">
        <v>-2841.0805514522704</v>
      </c>
      <c r="F34" s="316">
        <v>-2964.1508866024387</v>
      </c>
      <c r="G34" s="288">
        <v>0</v>
      </c>
      <c r="H34" s="289">
        <v>0</v>
      </c>
      <c r="I34" s="442">
        <v>-11.600822547607549</v>
      </c>
      <c r="J34" s="317">
        <v>-2975.7517091500463</v>
      </c>
      <c r="L34" s="284"/>
    </row>
    <row r="35" spans="1:12" ht="17.25" customHeight="1" x14ac:dyDescent="0.25">
      <c r="A35" s="285">
        <f t="shared" si="0"/>
        <v>27</v>
      </c>
      <c r="B35" s="291" t="s">
        <v>82</v>
      </c>
      <c r="C35" s="287">
        <v>376.55965099999997</v>
      </c>
      <c r="D35" s="314">
        <v>-1311.3785824697484</v>
      </c>
      <c r="E35" s="315">
        <v>-1311.3785824697484</v>
      </c>
      <c r="F35" s="316">
        <v>-1394.1141549877564</v>
      </c>
      <c r="G35" s="288">
        <v>0</v>
      </c>
      <c r="H35" s="289">
        <v>0</v>
      </c>
      <c r="I35" s="442">
        <v>84.001422103429377</v>
      </c>
      <c r="J35" s="317">
        <v>-1310.112732884327</v>
      </c>
      <c r="L35" s="284"/>
    </row>
    <row r="36" spans="1:12" ht="17.25" customHeight="1" x14ac:dyDescent="0.25">
      <c r="A36" s="285">
        <f t="shared" si="0"/>
        <v>28</v>
      </c>
      <c r="B36" s="291" t="s">
        <v>83</v>
      </c>
      <c r="C36" s="287">
        <v>0</v>
      </c>
      <c r="D36" s="314">
        <v>0</v>
      </c>
      <c r="E36" s="315">
        <v>0</v>
      </c>
      <c r="F36" s="316">
        <v>-6252.1769749602372</v>
      </c>
      <c r="G36" s="288">
        <v>0</v>
      </c>
      <c r="H36" s="289">
        <v>0</v>
      </c>
      <c r="I36" s="442">
        <v>0</v>
      </c>
      <c r="J36" s="317">
        <v>-6252.1769749602372</v>
      </c>
      <c r="L36" s="284"/>
    </row>
    <row r="37" spans="1:12" ht="17.25" customHeight="1" x14ac:dyDescent="0.25">
      <c r="A37" s="285">
        <f t="shared" si="0"/>
        <v>29</v>
      </c>
      <c r="B37" s="291" t="s">
        <v>84</v>
      </c>
      <c r="C37" s="287">
        <v>134</v>
      </c>
      <c r="D37" s="314">
        <v>-425.12114072540317</v>
      </c>
      <c r="E37" s="315">
        <v>-425.12114072540317</v>
      </c>
      <c r="F37" s="316">
        <v>-425.12114072540317</v>
      </c>
      <c r="G37" s="288">
        <v>0</v>
      </c>
      <c r="H37" s="289">
        <v>0</v>
      </c>
      <c r="I37" s="442">
        <v>4.1045886511373055</v>
      </c>
      <c r="J37" s="317">
        <v>-421.01655207426586</v>
      </c>
      <c r="L37" s="284"/>
    </row>
    <row r="38" spans="1:12" ht="17.25" customHeight="1" x14ac:dyDescent="0.25">
      <c r="A38" s="285">
        <f t="shared" si="0"/>
        <v>30</v>
      </c>
      <c r="B38" s="291" t="s">
        <v>54</v>
      </c>
      <c r="C38" s="287">
        <v>1259</v>
      </c>
      <c r="D38" s="314">
        <v>-3994.235195323</v>
      </c>
      <c r="E38" s="315">
        <v>-3994.235195323</v>
      </c>
      <c r="F38" s="316">
        <v>-3994.235195323</v>
      </c>
      <c r="G38" s="288">
        <v>0</v>
      </c>
      <c r="H38" s="289">
        <v>0</v>
      </c>
      <c r="I38" s="442">
        <v>379.20122215382435</v>
      </c>
      <c r="J38" s="317">
        <v>-3615.0339731691756</v>
      </c>
      <c r="L38" s="284"/>
    </row>
    <row r="39" spans="1:12" ht="17.25" customHeight="1" x14ac:dyDescent="0.25">
      <c r="A39" s="285">
        <f t="shared" si="0"/>
        <v>31</v>
      </c>
      <c r="B39" s="291" t="s">
        <v>135</v>
      </c>
      <c r="C39" s="287">
        <v>54929.020895503869</v>
      </c>
      <c r="D39" s="314">
        <v>-165211.83297867974</v>
      </c>
      <c r="E39" s="315">
        <v>-165211.83297867974</v>
      </c>
      <c r="F39" s="316">
        <v>-165211.83297867974</v>
      </c>
      <c r="G39" s="288">
        <v>0</v>
      </c>
      <c r="H39" s="289">
        <v>0</v>
      </c>
      <c r="I39" s="442">
        <v>3348.6272068339458</v>
      </c>
      <c r="J39" s="317">
        <v>-161863.20577184579</v>
      </c>
      <c r="L39" s="284"/>
    </row>
    <row r="40" spans="1:12" ht="17.25" customHeight="1" x14ac:dyDescent="0.25">
      <c r="A40" s="285">
        <f t="shared" si="0"/>
        <v>32</v>
      </c>
      <c r="B40" s="291" t="s">
        <v>85</v>
      </c>
      <c r="C40" s="287">
        <v>14392.862952671996</v>
      </c>
      <c r="D40" s="314">
        <v>-42441.224549706669</v>
      </c>
      <c r="E40" s="315">
        <v>-42441.224549706669</v>
      </c>
      <c r="F40" s="316">
        <v>-36543.687042503829</v>
      </c>
      <c r="G40" s="288">
        <v>0</v>
      </c>
      <c r="H40" s="289">
        <v>0</v>
      </c>
      <c r="I40" s="442">
        <v>1008.8247634504514</v>
      </c>
      <c r="J40" s="317">
        <v>-35534.862279053377</v>
      </c>
      <c r="L40" s="284"/>
    </row>
    <row r="41" spans="1:12" ht="17.25" customHeight="1" x14ac:dyDescent="0.25">
      <c r="A41" s="285">
        <f t="shared" si="0"/>
        <v>33</v>
      </c>
      <c r="B41" s="291" t="s">
        <v>142</v>
      </c>
      <c r="C41" s="287">
        <v>0</v>
      </c>
      <c r="D41" s="314">
        <v>0</v>
      </c>
      <c r="E41" s="315">
        <v>0</v>
      </c>
      <c r="F41" s="316">
        <v>0</v>
      </c>
      <c r="G41" s="288">
        <v>0</v>
      </c>
      <c r="H41" s="289">
        <v>0</v>
      </c>
      <c r="I41" s="442">
        <v>0</v>
      </c>
      <c r="J41" s="317">
        <v>0</v>
      </c>
      <c r="L41" s="284"/>
    </row>
    <row r="42" spans="1:12" ht="18" customHeight="1" x14ac:dyDescent="0.25">
      <c r="A42" s="285">
        <f t="shared" si="0"/>
        <v>34</v>
      </c>
      <c r="B42" s="291" t="s">
        <v>143</v>
      </c>
      <c r="C42" s="287">
        <v>20</v>
      </c>
      <c r="D42" s="314">
        <v>-63.450916526179583</v>
      </c>
      <c r="E42" s="315">
        <v>-63.450916526179583</v>
      </c>
      <c r="F42" s="316">
        <v>-63.450916526179583</v>
      </c>
      <c r="G42" s="288">
        <v>0</v>
      </c>
      <c r="H42" s="289">
        <v>0</v>
      </c>
      <c r="I42" s="442">
        <v>0.16670764031156438</v>
      </c>
      <c r="J42" s="317">
        <v>-63.284208885868019</v>
      </c>
      <c r="L42" s="284"/>
    </row>
    <row r="43" spans="1:12" ht="18" customHeight="1" x14ac:dyDescent="0.25">
      <c r="A43" s="285">
        <f t="shared" si="0"/>
        <v>35</v>
      </c>
      <c r="B43" s="291" t="s">
        <v>86</v>
      </c>
      <c r="C43" s="287">
        <v>16135</v>
      </c>
      <c r="D43" s="314">
        <v>-31711.513991853979</v>
      </c>
      <c r="E43" s="315">
        <v>-31711.513991853979</v>
      </c>
      <c r="F43" s="316">
        <v>-31711.513991853979</v>
      </c>
      <c r="G43" s="288">
        <v>0</v>
      </c>
      <c r="H43" s="289">
        <v>0</v>
      </c>
      <c r="I43" s="442">
        <v>1060.2972797310213</v>
      </c>
      <c r="J43" s="317">
        <v>-30651.216712122958</v>
      </c>
      <c r="L43" s="284"/>
    </row>
    <row r="44" spans="1:12" ht="18" customHeight="1" thickBot="1" x14ac:dyDescent="0.3">
      <c r="A44" s="298">
        <f t="shared" si="0"/>
        <v>36</v>
      </c>
      <c r="B44" s="318" t="s">
        <v>87</v>
      </c>
      <c r="C44" s="300">
        <v>7011.0924481853408</v>
      </c>
      <c r="D44" s="319">
        <v>-21896.287464425266</v>
      </c>
      <c r="E44" s="320">
        <v>-21896.287464425266</v>
      </c>
      <c r="F44" s="321">
        <v>-21896.287464425266</v>
      </c>
      <c r="G44" s="301">
        <v>0</v>
      </c>
      <c r="H44" s="302">
        <v>0</v>
      </c>
      <c r="I44" s="443">
        <v>145.3425160723491</v>
      </c>
      <c r="J44" s="322">
        <v>-21750.944948352917</v>
      </c>
      <c r="L44" s="284"/>
    </row>
    <row r="45" spans="1:12" s="99" customFormat="1" ht="18.600000000000001" customHeight="1" thickBot="1" x14ac:dyDescent="0.25"/>
    <row r="46" spans="1:12" ht="15.75" thickBot="1" x14ac:dyDescent="0.3">
      <c r="B46" s="305" t="s">
        <v>13</v>
      </c>
      <c r="D46" s="306">
        <f t="shared" ref="D46:J46" si="1">SUM(D9:D44)</f>
        <v>-5077325.3291666657</v>
      </c>
      <c r="E46" s="306">
        <f t="shared" si="1"/>
        <v>-5077325.3291666657</v>
      </c>
      <c r="F46" s="306">
        <f t="shared" si="1"/>
        <v>-4703230.5506334566</v>
      </c>
      <c r="G46" s="306">
        <f t="shared" si="1"/>
        <v>1500</v>
      </c>
      <c r="H46" s="306">
        <f t="shared" si="1"/>
        <v>0</v>
      </c>
      <c r="I46" s="306">
        <f t="shared" si="1"/>
        <v>-19.49499412587943</v>
      </c>
      <c r="J46" s="436">
        <f t="shared" si="1"/>
        <v>-4681779.1286905538</v>
      </c>
    </row>
    <row r="48" spans="1:12" x14ac:dyDescent="0.25">
      <c r="A48" s="307" t="str">
        <f>'RE07'!A62</f>
        <v>** LOS AJUSTES CORRESPONDEN AL PEAJE DEL MES DE JULIO 2021 CONSIDERANDO LOS VALORES DEL SISTEMA DE MEDICIÓN  OFICIAL DE DICHO MES.</v>
      </c>
    </row>
    <row r="49" spans="10:10" x14ac:dyDescent="0.25">
      <c r="J49" s="284"/>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0" orientation="landscape" r:id="rId1"/>
  <headerFooter alignWithMargins="0">
    <oddFooter>&amp;L&amp;F&amp;R&amp;D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Caratula</vt:lpstr>
      <vt:lpstr>RE01</vt:lpstr>
      <vt:lpstr>RE02</vt:lpstr>
      <vt:lpstr>RE03</vt:lpstr>
      <vt:lpstr>RE04</vt:lpstr>
      <vt:lpstr>RE05</vt:lpstr>
      <vt:lpstr>RE06</vt:lpstr>
      <vt:lpstr>RE07</vt:lpstr>
      <vt:lpstr>RE08</vt:lpstr>
      <vt:lpstr>RE09</vt:lpstr>
      <vt:lpstr>RE10</vt:lpstr>
    </vt:vector>
  </TitlesOfParts>
  <Company>AMM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Mauricio Yanes</cp:lastModifiedBy>
  <cp:lastPrinted>2021-09-17T16:13:35Z</cp:lastPrinted>
  <dcterms:created xsi:type="dcterms:W3CDTF">2008-04-09T14:40:46Z</dcterms:created>
  <dcterms:modified xsi:type="dcterms:W3CDTF">2021-09-17T16:19:27Z</dcterms:modified>
</cp:coreProperties>
</file>