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codeName="ThisWorkbook" defaultThemeVersion="124226"/>
  <mc:AlternateContent xmlns:mc="http://schemas.openxmlformats.org/markup-compatibility/2006">
    <mc:Choice Requires="x15">
      <x15ac:absPath xmlns:x15ac="http://schemas.microsoft.com/office/spreadsheetml/2010/11/ac" url="https://amm365-my.sharepoint.com/personal/mauricio_yanes_amm_org_gt/Documents/ARCHIVOS PARA LIQUIDACIONES/2021/07 JULIO/ITE 07-2021 VO/"/>
    </mc:Choice>
  </mc:AlternateContent>
  <xr:revisionPtr revIDLastSave="556" documentId="6_{239DCD46-8625-478C-B54D-B02B4F34FE3B}" xr6:coauthVersionLast="47" xr6:coauthVersionMax="47" xr10:uidLastSave="{8A27AD57-A876-4EF2-8806-AAECF12C6CA7}"/>
  <bookViews>
    <workbookView xWindow="-120" yWindow="-120" windowWidth="20730" windowHeight="11160" xr2:uid="{00000000-000D-0000-FFFF-FFFF00000000}"/>
  </bookViews>
  <sheets>
    <sheet name="Caratula" sheetId="11" r:id="rId1"/>
    <sheet name="RE01" sheetId="252" r:id="rId2"/>
    <sheet name="RE02" sheetId="253" r:id="rId3"/>
    <sheet name="RE03" sheetId="316" r:id="rId4"/>
    <sheet name="RE04" sheetId="304" r:id="rId5"/>
    <sheet name="RE05" sheetId="311" r:id="rId6"/>
    <sheet name="RE06" sheetId="312" r:id="rId7"/>
    <sheet name="RE07" sheetId="313" r:id="rId8"/>
    <sheet name="RE08" sheetId="314" r:id="rId9"/>
    <sheet name="RE09" sheetId="315" r:id="rId10"/>
    <sheet name="RE10" sheetId="128" r:id="rId11"/>
  </sheets>
  <definedNames>
    <definedName name="_Fill" localSheetId="0" hidden="1">#REF!</definedName>
    <definedName name="_Fill" localSheetId="3" hidden="1">#REF!</definedName>
    <definedName name="_Fill" localSheetId="4" hidden="1">#REF!</definedName>
    <definedName name="_Fill" hidden="1">#REF!</definedName>
    <definedName name="_Fill1" localSheetId="3" hidden="1">#REF!</definedName>
    <definedName name="_Fill1" localSheetId="4" hidden="1">#REF!</definedName>
    <definedName name="_Fill1" hidden="1">#REF!</definedName>
    <definedName name="_xlnm._FilterDatabase" localSheetId="3" hidden="1">'RE03'!$A$10:$F$10</definedName>
    <definedName name="_xlnm._FilterDatabase" localSheetId="4" hidden="1">'RE04'!$C$9:$L$9</definedName>
    <definedName name="_xlnm._FilterDatabase" localSheetId="5" hidden="1">'RE05'!$A$6:$K$58</definedName>
    <definedName name="as" localSheetId="3" hidden="1">#REF!</definedName>
    <definedName name="as" localSheetId="4" hidden="1">#REF!</definedName>
    <definedName name="as" hidden="1">#REF!</definedName>
    <definedName name="asd" localSheetId="3" hidden="1">#REF!</definedName>
    <definedName name="asd" localSheetId="4" hidden="1">#REF!</definedName>
    <definedName name="asd" hidden="1">#REF!</definedName>
    <definedName name="asdf" localSheetId="3" hidden="1">#REF!</definedName>
    <definedName name="asdf" localSheetId="4" hidden="1">#REF!</definedName>
    <definedName name="asdf" hidden="1">#REF!</definedName>
    <definedName name="SAD" localSheetId="3" hidden="1">#REF!</definedName>
    <definedName name="SAD" localSheetId="4" hidden="1">#REF!</definedName>
    <definedName name="SAD" hidden="1">#REF!</definedName>
    <definedName name="sadere" localSheetId="3" hidden="1">#REF!</definedName>
    <definedName name="sadere" hidden="1">#N/A</definedName>
    <definedName name="sd" localSheetId="3" hidden="1">#REF!</definedName>
    <definedName name="sd" localSheetId="4" hidden="1">#REF!</definedName>
    <definedName name="sd" hidden="1">#REF!</definedName>
    <definedName name="SDF" localSheetId="3" hidden="1">#REF!</definedName>
    <definedName name="SDF" localSheetId="4" hidden="1">#REF!</definedName>
    <definedName name="SDF"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54" i="304" l="1"/>
  <c r="A155" i="304"/>
  <c r="A154" i="304"/>
  <c r="E155" i="316" l="1"/>
  <c r="D155" i="316"/>
  <c r="C155" i="316"/>
  <c r="F153" i="316"/>
  <c r="F152" i="316"/>
  <c r="F151" i="316"/>
  <c r="F150" i="316"/>
  <c r="F149" i="316"/>
  <c r="F148" i="316"/>
  <c r="F147" i="316"/>
  <c r="F146" i="316"/>
  <c r="F145" i="316"/>
  <c r="F144" i="316"/>
  <c r="F143" i="316"/>
  <c r="F142" i="316"/>
  <c r="F141" i="316"/>
  <c r="F140" i="316"/>
  <c r="F139" i="316"/>
  <c r="F138" i="316"/>
  <c r="F137" i="316"/>
  <c r="F136" i="316"/>
  <c r="F135" i="316"/>
  <c r="F134" i="316"/>
  <c r="F133" i="316"/>
  <c r="F132" i="316"/>
  <c r="F131" i="316"/>
  <c r="F130" i="316"/>
  <c r="F129" i="316"/>
  <c r="F128" i="316"/>
  <c r="F127" i="316"/>
  <c r="F126" i="316"/>
  <c r="F125" i="316"/>
  <c r="F124" i="316"/>
  <c r="F123" i="316"/>
  <c r="F122" i="316"/>
  <c r="F121" i="316"/>
  <c r="F120" i="316"/>
  <c r="F119" i="316"/>
  <c r="F118" i="316"/>
  <c r="F117" i="316"/>
  <c r="F116" i="316"/>
  <c r="F115" i="316"/>
  <c r="F114" i="316"/>
  <c r="F113" i="316"/>
  <c r="F112" i="316"/>
  <c r="F111" i="316"/>
  <c r="F110" i="316"/>
  <c r="F109" i="316"/>
  <c r="F108" i="316"/>
  <c r="F107" i="316"/>
  <c r="F106" i="316"/>
  <c r="F105" i="316"/>
  <c r="F104" i="316"/>
  <c r="F103" i="316"/>
  <c r="F102" i="316"/>
  <c r="F101" i="316"/>
  <c r="F100" i="316"/>
  <c r="F99" i="316"/>
  <c r="F98" i="316"/>
  <c r="F97" i="316"/>
  <c r="F96" i="316"/>
  <c r="F95" i="316"/>
  <c r="F94" i="316"/>
  <c r="F93" i="316"/>
  <c r="F92" i="316"/>
  <c r="F91" i="316"/>
  <c r="F90" i="316"/>
  <c r="F89" i="316"/>
  <c r="F88" i="316"/>
  <c r="F87" i="316"/>
  <c r="F86" i="316"/>
  <c r="F85" i="316"/>
  <c r="F84" i="316"/>
  <c r="F83" i="316"/>
  <c r="F82" i="316"/>
  <c r="F81" i="316"/>
  <c r="F80" i="316"/>
  <c r="F79" i="316"/>
  <c r="F78" i="316"/>
  <c r="F77" i="316"/>
  <c r="F76" i="316"/>
  <c r="F75" i="316"/>
  <c r="F74" i="316"/>
  <c r="F73" i="316"/>
  <c r="F72" i="316"/>
  <c r="F71" i="316"/>
  <c r="F70" i="316"/>
  <c r="F69" i="316"/>
  <c r="F68" i="316"/>
  <c r="F67" i="316"/>
  <c r="F66" i="316"/>
  <c r="F65" i="316"/>
  <c r="F64" i="316"/>
  <c r="F63" i="316"/>
  <c r="F62" i="316"/>
  <c r="F61" i="316"/>
  <c r="F60" i="316"/>
  <c r="F59" i="316"/>
  <c r="F58" i="316"/>
  <c r="F57" i="316"/>
  <c r="F56" i="316"/>
  <c r="F55" i="316"/>
  <c r="F54" i="316"/>
  <c r="F53" i="316"/>
  <c r="F52" i="316"/>
  <c r="F51" i="316"/>
  <c r="F50" i="316"/>
  <c r="F49" i="316"/>
  <c r="F48" i="316"/>
  <c r="F47" i="316"/>
  <c r="F46" i="316"/>
  <c r="F45" i="316"/>
  <c r="F44" i="316"/>
  <c r="F43" i="316"/>
  <c r="F42" i="316"/>
  <c r="F41" i="316"/>
  <c r="F40" i="316"/>
  <c r="F39" i="316"/>
  <c r="F38" i="316"/>
  <c r="F37" i="316"/>
  <c r="F36" i="316"/>
  <c r="F35" i="316"/>
  <c r="F34" i="316"/>
  <c r="F33" i="316"/>
  <c r="F32" i="316"/>
  <c r="F31" i="316"/>
  <c r="F30" i="316"/>
  <c r="F29" i="316"/>
  <c r="F28" i="316"/>
  <c r="F27" i="316"/>
  <c r="F26" i="316"/>
  <c r="F25" i="316"/>
  <c r="F24" i="316"/>
  <c r="F23" i="316"/>
  <c r="F22" i="316"/>
  <c r="F21" i="316"/>
  <c r="F20" i="316"/>
  <c r="F19" i="316"/>
  <c r="F18" i="316"/>
  <c r="F17" i="316"/>
  <c r="F16" i="316"/>
  <c r="F15" i="316"/>
  <c r="F14" i="316"/>
  <c r="F13" i="316"/>
  <c r="F12" i="316"/>
  <c r="F11" i="316"/>
  <c r="F155" i="316" s="1"/>
  <c r="I12" i="128"/>
  <c r="I11" i="128"/>
  <c r="H38" i="315"/>
  <c r="G38" i="315"/>
  <c r="F38" i="315"/>
  <c r="E38" i="315"/>
  <c r="A48" i="314"/>
  <c r="J46" i="314"/>
  <c r="I46" i="314"/>
  <c r="H46" i="314"/>
  <c r="G46" i="314"/>
  <c r="F46" i="314"/>
  <c r="E46" i="314"/>
  <c r="D46" i="314"/>
  <c r="A11" i="314"/>
  <c r="A12" i="314" s="1"/>
  <c r="A13" i="314" s="1"/>
  <c r="A14" i="314" s="1"/>
  <c r="A15" i="314" s="1"/>
  <c r="A16" i="314" s="1"/>
  <c r="A17" i="314" s="1"/>
  <c r="A18" i="314" s="1"/>
  <c r="A19" i="314" s="1"/>
  <c r="A20" i="314" s="1"/>
  <c r="A21" i="314" s="1"/>
  <c r="A22" i="314" s="1"/>
  <c r="A23" i="314" s="1"/>
  <c r="A24" i="314" s="1"/>
  <c r="A25" i="314" s="1"/>
  <c r="A26" i="314" s="1"/>
  <c r="A27" i="314" s="1"/>
  <c r="A28" i="314" s="1"/>
  <c r="A29" i="314" s="1"/>
  <c r="A30" i="314" s="1"/>
  <c r="A31" i="314" s="1"/>
  <c r="A32" i="314" s="1"/>
  <c r="A33" i="314" s="1"/>
  <c r="A34" i="314" s="1"/>
  <c r="A35" i="314" s="1"/>
  <c r="A36" i="314" s="1"/>
  <c r="A37" i="314" s="1"/>
  <c r="A38" i="314" s="1"/>
  <c r="A39" i="314" s="1"/>
  <c r="A40" i="314" s="1"/>
  <c r="A41" i="314" s="1"/>
  <c r="A42" i="314" s="1"/>
  <c r="A43" i="314" s="1"/>
  <c r="A44" i="314" s="1"/>
  <c r="A10" i="314"/>
  <c r="A3" i="314"/>
  <c r="A2" i="314"/>
  <c r="A1" i="314"/>
  <c r="J60" i="313"/>
  <c r="I60" i="313"/>
  <c r="H60" i="313"/>
  <c r="G60" i="313"/>
  <c r="F60" i="313"/>
  <c r="E60" i="313"/>
  <c r="D60" i="313"/>
  <c r="A13" i="313"/>
  <c r="A14" i="313" s="1"/>
  <c r="A15" i="313" s="1"/>
  <c r="A16" i="313" s="1"/>
  <c r="A17" i="313" s="1"/>
  <c r="A18" i="313" s="1"/>
  <c r="A19" i="313" s="1"/>
  <c r="A20" i="313" s="1"/>
  <c r="A21" i="313" s="1"/>
  <c r="A22" i="313" s="1"/>
  <c r="A23" i="313" s="1"/>
  <c r="A24" i="313" s="1"/>
  <c r="A25" i="313" s="1"/>
  <c r="A26" i="313" s="1"/>
  <c r="A27" i="313" s="1"/>
  <c r="A28" i="313" s="1"/>
  <c r="A29" i="313" s="1"/>
  <c r="A30" i="313" s="1"/>
  <c r="A31" i="313" s="1"/>
  <c r="A32" i="313" s="1"/>
  <c r="A33" i="313" s="1"/>
  <c r="A34" i="313" s="1"/>
  <c r="A35" i="313" s="1"/>
  <c r="A36" i="313" s="1"/>
  <c r="A37" i="313" s="1"/>
  <c r="A38" i="313" s="1"/>
  <c r="A39" i="313" s="1"/>
  <c r="A40" i="313" s="1"/>
  <c r="A41" i="313" s="1"/>
  <c r="A42" i="313" s="1"/>
  <c r="A43" i="313" s="1"/>
  <c r="A44" i="313" s="1"/>
  <c r="A45" i="313" s="1"/>
  <c r="A46" i="313" s="1"/>
  <c r="A47" i="313" s="1"/>
  <c r="A48" i="313" s="1"/>
  <c r="A49" i="313" s="1"/>
  <c r="A50" i="313" s="1"/>
  <c r="A51" i="313" s="1"/>
  <c r="A52" i="313" s="1"/>
  <c r="A53" i="313" s="1"/>
  <c r="A54" i="313" s="1"/>
  <c r="A55" i="313" s="1"/>
  <c r="A56" i="313" s="1"/>
  <c r="A57" i="313" s="1"/>
  <c r="A58" i="313" s="1"/>
  <c r="A12" i="313"/>
  <c r="A11" i="313"/>
  <c r="A10" i="313"/>
  <c r="K157" i="304"/>
  <c r="J157" i="304"/>
  <c r="I157" i="304"/>
  <c r="H157" i="304"/>
  <c r="G157" i="304"/>
  <c r="F157" i="304"/>
  <c r="E157" i="304"/>
  <c r="D157" i="304"/>
  <c r="C157" i="304"/>
  <c r="L155" i="304"/>
  <c r="L153" i="304"/>
  <c r="L152" i="304"/>
  <c r="L151" i="304"/>
  <c r="L150" i="304"/>
  <c r="L149" i="304"/>
  <c r="L148" i="304"/>
  <c r="L147" i="304"/>
  <c r="L146" i="304"/>
  <c r="L145" i="304"/>
  <c r="L144" i="304"/>
  <c r="L143" i="304"/>
  <c r="L142" i="304"/>
  <c r="L141" i="304"/>
  <c r="L140" i="304"/>
  <c r="L139" i="304"/>
  <c r="L138" i="304"/>
  <c r="L137" i="304"/>
  <c r="L136" i="304"/>
  <c r="L135" i="304"/>
  <c r="L134" i="304"/>
  <c r="L133" i="304"/>
  <c r="L132" i="304"/>
  <c r="L131" i="304"/>
  <c r="L130" i="304"/>
  <c r="L129" i="304"/>
  <c r="L128" i="304"/>
  <c r="L127" i="304"/>
  <c r="L126" i="304"/>
  <c r="L125" i="304"/>
  <c r="L124" i="304"/>
  <c r="L123" i="304"/>
  <c r="L122" i="304"/>
  <c r="L121" i="304"/>
  <c r="L120" i="304"/>
  <c r="L119" i="304"/>
  <c r="L118" i="304"/>
  <c r="L117" i="304"/>
  <c r="L116" i="304"/>
  <c r="L115" i="304"/>
  <c r="L114" i="304"/>
  <c r="L113" i="304"/>
  <c r="L112" i="304"/>
  <c r="L111" i="304"/>
  <c r="L110" i="304"/>
  <c r="L109" i="304"/>
  <c r="L108" i="304"/>
  <c r="L107" i="304"/>
  <c r="L106" i="304"/>
  <c r="L105" i="304"/>
  <c r="L104" i="304"/>
  <c r="L103" i="304"/>
  <c r="L102" i="304"/>
  <c r="L101" i="304"/>
  <c r="L100" i="304"/>
  <c r="L99" i="304"/>
  <c r="L98" i="304"/>
  <c r="L97" i="304"/>
  <c r="L96" i="304"/>
  <c r="L95" i="304"/>
  <c r="L94" i="304"/>
  <c r="L93" i="304"/>
  <c r="L92" i="304"/>
  <c r="L91" i="304"/>
  <c r="L90" i="304"/>
  <c r="L89" i="304"/>
  <c r="L88" i="304"/>
  <c r="L87" i="304"/>
  <c r="L86" i="304"/>
  <c r="L85" i="304"/>
  <c r="L84" i="304"/>
  <c r="L83" i="304"/>
  <c r="L82" i="304"/>
  <c r="L81" i="304"/>
  <c r="L80" i="304"/>
  <c r="L79" i="304"/>
  <c r="L78" i="304"/>
  <c r="L77" i="304"/>
  <c r="L76" i="304"/>
  <c r="L75" i="304"/>
  <c r="L74" i="304"/>
  <c r="L73" i="304"/>
  <c r="L72" i="304"/>
  <c r="L71" i="304"/>
  <c r="L70" i="304"/>
  <c r="L69" i="304"/>
  <c r="L68" i="304"/>
  <c r="L67" i="304"/>
  <c r="L66" i="304"/>
  <c r="L65" i="304"/>
  <c r="L64" i="304"/>
  <c r="L63" i="304"/>
  <c r="L62" i="304"/>
  <c r="L61" i="304"/>
  <c r="L60" i="304"/>
  <c r="L59" i="304"/>
  <c r="L58" i="304"/>
  <c r="L57" i="304"/>
  <c r="L56" i="304"/>
  <c r="L55" i="304"/>
  <c r="L54" i="304"/>
  <c r="L53" i="304"/>
  <c r="L52" i="304"/>
  <c r="L51" i="304"/>
  <c r="L50" i="304"/>
  <c r="L49" i="304"/>
  <c r="L48" i="304"/>
  <c r="L47" i="304"/>
  <c r="L46" i="304"/>
  <c r="L45" i="304"/>
  <c r="L44" i="304"/>
  <c r="L43" i="304"/>
  <c r="L42" i="304"/>
  <c r="L41" i="304"/>
  <c r="L40" i="304"/>
  <c r="L39" i="304"/>
  <c r="L38" i="304"/>
  <c r="L37" i="304"/>
  <c r="L36" i="304"/>
  <c r="L35" i="304"/>
  <c r="L34" i="304"/>
  <c r="L33" i="304"/>
  <c r="L32" i="304"/>
  <c r="L31" i="304"/>
  <c r="L30" i="304"/>
  <c r="L29" i="304"/>
  <c r="L28" i="304"/>
  <c r="L27" i="304"/>
  <c r="L26" i="304"/>
  <c r="L25" i="304"/>
  <c r="L24" i="304"/>
  <c r="L23" i="304"/>
  <c r="L22" i="304"/>
  <c r="L21" i="304"/>
  <c r="L20" i="304"/>
  <c r="L19" i="304"/>
  <c r="L18" i="304"/>
  <c r="L17" i="304"/>
  <c r="L16" i="304"/>
  <c r="L15" i="304"/>
  <c r="L14" i="304"/>
  <c r="L13" i="304"/>
  <c r="L12" i="304"/>
  <c r="L11" i="304"/>
  <c r="A11" i="304"/>
  <c r="A12" i="304" s="1"/>
  <c r="A13" i="304" s="1"/>
  <c r="A14" i="304" s="1"/>
  <c r="A15" i="304" s="1"/>
  <c r="A16" i="304" s="1"/>
  <c r="A17" i="304" s="1"/>
  <c r="A18" i="304" s="1"/>
  <c r="A19" i="304" s="1"/>
  <c r="A20" i="304" s="1"/>
  <c r="A21" i="304" s="1"/>
  <c r="A22" i="304" s="1"/>
  <c r="A23" i="304" s="1"/>
  <c r="A24" i="304" s="1"/>
  <c r="A25" i="304" s="1"/>
  <c r="A26" i="304" s="1"/>
  <c r="A27" i="304" s="1"/>
  <c r="A28" i="304" s="1"/>
  <c r="A29" i="304" s="1"/>
  <c r="A30" i="304" s="1"/>
  <c r="A31" i="304" s="1"/>
  <c r="A32" i="304" s="1"/>
  <c r="A33" i="304" s="1"/>
  <c r="A34" i="304" s="1"/>
  <c r="A35" i="304" s="1"/>
  <c r="A36" i="304" s="1"/>
  <c r="A37" i="304" s="1"/>
  <c r="A38" i="304" s="1"/>
  <c r="A39" i="304" s="1"/>
  <c r="A40" i="304" s="1"/>
  <c r="A41" i="304" s="1"/>
  <c r="A42" i="304" s="1"/>
  <c r="A43" i="304" s="1"/>
  <c r="A44" i="304" s="1"/>
  <c r="A45" i="304" s="1"/>
  <c r="A46" i="304" s="1"/>
  <c r="A47" i="304" s="1"/>
  <c r="A48" i="304" s="1"/>
  <c r="A49" i="304" s="1"/>
  <c r="A50" i="304" s="1"/>
  <c r="A51" i="304" s="1"/>
  <c r="A52" i="304" s="1"/>
  <c r="A53" i="304" s="1"/>
  <c r="A54" i="304" s="1"/>
  <c r="A55" i="304" s="1"/>
  <c r="A56" i="304" s="1"/>
  <c r="A57" i="304" s="1"/>
  <c r="A58" i="304" s="1"/>
  <c r="A59" i="304" s="1"/>
  <c r="A60" i="304" s="1"/>
  <c r="A61" i="304" s="1"/>
  <c r="A62" i="304" s="1"/>
  <c r="A63" i="304" s="1"/>
  <c r="A64" i="304" s="1"/>
  <c r="A65" i="304" s="1"/>
  <c r="A66" i="304" s="1"/>
  <c r="A67" i="304" s="1"/>
  <c r="A68" i="304" s="1"/>
  <c r="A69" i="304" s="1"/>
  <c r="A70" i="304" s="1"/>
  <c r="A71" i="304" s="1"/>
  <c r="A72" i="304" s="1"/>
  <c r="A73" i="304" s="1"/>
  <c r="A74" i="304" s="1"/>
  <c r="A75" i="304" s="1"/>
  <c r="A76" i="304" s="1"/>
  <c r="A77" i="304" s="1"/>
  <c r="A78" i="304" s="1"/>
  <c r="A79" i="304" s="1"/>
  <c r="A80" i="304" s="1"/>
  <c r="A81" i="304" s="1"/>
  <c r="A82" i="304" s="1"/>
  <c r="A83" i="304" s="1"/>
  <c r="A84" i="304" s="1"/>
  <c r="A85" i="304" s="1"/>
  <c r="A86" i="304" s="1"/>
  <c r="A87" i="304" s="1"/>
  <c r="A88" i="304" s="1"/>
  <c r="A89" i="304" s="1"/>
  <c r="A90" i="304" s="1"/>
  <c r="A91" i="304" s="1"/>
  <c r="A92" i="304" s="1"/>
  <c r="A93" i="304" s="1"/>
  <c r="A94" i="304" s="1"/>
  <c r="A95" i="304" s="1"/>
  <c r="A96" i="304" s="1"/>
  <c r="A97" i="304" s="1"/>
  <c r="A98" i="304" s="1"/>
  <c r="A99" i="304" s="1"/>
  <c r="A100" i="304" s="1"/>
  <c r="A101" i="304" s="1"/>
  <c r="A102" i="304" s="1"/>
  <c r="A103" i="304" s="1"/>
  <c r="A104" i="304" s="1"/>
  <c r="A105" i="304" s="1"/>
  <c r="A106" i="304" s="1"/>
  <c r="A107" i="304" s="1"/>
  <c r="A108" i="304" s="1"/>
  <c r="A109" i="304" s="1"/>
  <c r="A110" i="304" s="1"/>
  <c r="A111" i="304" s="1"/>
  <c r="A112" i="304" s="1"/>
  <c r="A113" i="304" s="1"/>
  <c r="A114" i="304" s="1"/>
  <c r="A115" i="304" s="1"/>
  <c r="A116" i="304" s="1"/>
  <c r="A117" i="304" s="1"/>
  <c r="A118" i="304" s="1"/>
  <c r="A119" i="304" s="1"/>
  <c r="A120" i="304" s="1"/>
  <c r="A121" i="304" s="1"/>
  <c r="A122" i="304" s="1"/>
  <c r="A123" i="304" s="1"/>
  <c r="A124" i="304" s="1"/>
  <c r="A125" i="304" s="1"/>
  <c r="A126" i="304" s="1"/>
  <c r="A127" i="304" s="1"/>
  <c r="A128" i="304" s="1"/>
  <c r="A129" i="304" s="1"/>
  <c r="A130" i="304" s="1"/>
  <c r="A131" i="304" s="1"/>
  <c r="A132" i="304" s="1"/>
  <c r="A133" i="304" s="1"/>
  <c r="A134" i="304" s="1"/>
  <c r="A135" i="304" s="1"/>
  <c r="A136" i="304" s="1"/>
  <c r="A137" i="304" s="1"/>
  <c r="A138" i="304" s="1"/>
  <c r="A139" i="304" s="1"/>
  <c r="A140" i="304" s="1"/>
  <c r="A141" i="304" s="1"/>
  <c r="A142" i="304" s="1"/>
  <c r="A143" i="304" s="1"/>
  <c r="A144" i="304" s="1"/>
  <c r="A145" i="304" s="1"/>
  <c r="A146" i="304" s="1"/>
  <c r="A147" i="304" s="1"/>
  <c r="A148" i="304" s="1"/>
  <c r="A149" i="304" s="1"/>
  <c r="A150" i="304" s="1"/>
  <c r="A151" i="304" s="1"/>
  <c r="A152" i="304" s="1"/>
  <c r="A153" i="304" s="1"/>
  <c r="L10" i="304"/>
  <c r="L157" i="304" l="1"/>
  <c r="I65" i="253"/>
  <c r="I64" i="253"/>
  <c r="C67" i="253"/>
  <c r="D67" i="253"/>
  <c r="E67" i="253"/>
  <c r="F67" i="253"/>
  <c r="G67" i="253"/>
  <c r="H67" i="253"/>
  <c r="I120" i="252" l="1"/>
  <c r="A120" i="252"/>
  <c r="I13" i="128" l="1"/>
  <c r="I63" i="253"/>
  <c r="I62" i="253"/>
  <c r="I119" i="252"/>
  <c r="I118" i="252" l="1"/>
  <c r="I61" i="253" l="1"/>
  <c r="I117" i="252"/>
  <c r="I116" i="252" l="1"/>
  <c r="I115" i="252" l="1"/>
  <c r="I59" i="253" l="1"/>
  <c r="I60" i="253"/>
  <c r="I58" i="253" l="1"/>
  <c r="I57" i="253"/>
  <c r="I56" i="253"/>
  <c r="I55" i="253"/>
  <c r="I54" i="253"/>
  <c r="I53" i="253"/>
  <c r="I52" i="253"/>
  <c r="I51" i="253"/>
  <c r="I50" i="253"/>
  <c r="I49" i="253"/>
  <c r="I48" i="253"/>
  <c r="I47" i="253"/>
  <c r="I46" i="253"/>
  <c r="I45" i="253"/>
  <c r="I44" i="253"/>
  <c r="I43" i="253"/>
  <c r="I42" i="253"/>
  <c r="I41" i="253"/>
  <c r="I40" i="253"/>
  <c r="I39" i="253"/>
  <c r="I38" i="253"/>
  <c r="I37" i="253"/>
  <c r="I36" i="253"/>
  <c r="I35" i="253"/>
  <c r="I34" i="253"/>
  <c r="I33" i="253"/>
  <c r="I32" i="253"/>
  <c r="I31" i="253"/>
  <c r="I30" i="253"/>
  <c r="I29" i="253"/>
  <c r="I28" i="253"/>
  <c r="I27" i="253"/>
  <c r="I26" i="253"/>
  <c r="I25" i="253"/>
  <c r="I24" i="253"/>
  <c r="I23" i="253"/>
  <c r="I22" i="253"/>
  <c r="I21" i="253"/>
  <c r="I20" i="253"/>
  <c r="I19" i="253"/>
  <c r="I18" i="253"/>
  <c r="I17" i="253"/>
  <c r="I16" i="253"/>
  <c r="I15" i="253"/>
  <c r="I14" i="253"/>
  <c r="I13" i="253"/>
  <c r="I12" i="253"/>
  <c r="I11" i="253"/>
  <c r="A11" i="253"/>
  <c r="A12" i="253" s="1"/>
  <c r="A13" i="253" s="1"/>
  <c r="A14" i="253" s="1"/>
  <c r="A15" i="253" s="1"/>
  <c r="A16" i="253" s="1"/>
  <c r="A17" i="253" s="1"/>
  <c r="A18" i="253" s="1"/>
  <c r="A19" i="253" s="1"/>
  <c r="A20" i="253" s="1"/>
  <c r="A21" i="253" s="1"/>
  <c r="A22" i="253" s="1"/>
  <c r="A23" i="253" s="1"/>
  <c r="A24" i="253" s="1"/>
  <c r="A25" i="253" s="1"/>
  <c r="A26" i="253" s="1"/>
  <c r="A27" i="253" s="1"/>
  <c r="A28" i="253" s="1"/>
  <c r="A29" i="253" s="1"/>
  <c r="A30" i="253" s="1"/>
  <c r="A31" i="253" s="1"/>
  <c r="A32" i="253" s="1"/>
  <c r="A33" i="253" s="1"/>
  <c r="A34" i="253" s="1"/>
  <c r="A35" i="253" s="1"/>
  <c r="A36" i="253" s="1"/>
  <c r="A37" i="253" s="1"/>
  <c r="A38" i="253" s="1"/>
  <c r="A39" i="253" s="1"/>
  <c r="A40" i="253" s="1"/>
  <c r="A41" i="253" s="1"/>
  <c r="A42" i="253" s="1"/>
  <c r="A43" i="253" s="1"/>
  <c r="A44" i="253" s="1"/>
  <c r="A45" i="253" s="1"/>
  <c r="A46" i="253" s="1"/>
  <c r="A47" i="253" s="1"/>
  <c r="A48" i="253" s="1"/>
  <c r="A49" i="253" s="1"/>
  <c r="A50" i="253" s="1"/>
  <c r="A51" i="253" s="1"/>
  <c r="A52" i="253" s="1"/>
  <c r="A53" i="253" s="1"/>
  <c r="A54" i="253" s="1"/>
  <c r="A55" i="253" s="1"/>
  <c r="A56" i="253" s="1"/>
  <c r="A57" i="253" s="1"/>
  <c r="A58" i="253" s="1"/>
  <c r="A59" i="253" s="1"/>
  <c r="A60" i="253" s="1"/>
  <c r="A61" i="253" s="1"/>
  <c r="A62" i="253" s="1"/>
  <c r="A63" i="253" s="1"/>
  <c r="A64" i="253" s="1"/>
  <c r="A65" i="253" s="1"/>
  <c r="I10" i="253"/>
  <c r="A3" i="253"/>
  <c r="A2" i="253"/>
  <c r="A1" i="253"/>
  <c r="H123" i="252"/>
  <c r="G123" i="252"/>
  <c r="F123" i="252"/>
  <c r="E123" i="252"/>
  <c r="D123" i="252"/>
  <c r="C123" i="252"/>
  <c r="I121" i="252"/>
  <c r="I114" i="252"/>
  <c r="I113" i="252"/>
  <c r="I112" i="252"/>
  <c r="I111" i="252"/>
  <c r="I110" i="252"/>
  <c r="I109" i="252"/>
  <c r="I108" i="252"/>
  <c r="I107" i="252"/>
  <c r="I106" i="252"/>
  <c r="I105" i="252"/>
  <c r="I104" i="252"/>
  <c r="I103" i="252"/>
  <c r="I102" i="252"/>
  <c r="I101" i="252"/>
  <c r="I100" i="252"/>
  <c r="I99" i="252"/>
  <c r="I98" i="252"/>
  <c r="I97" i="252"/>
  <c r="I96" i="252"/>
  <c r="I95" i="252"/>
  <c r="I94" i="252"/>
  <c r="I93" i="252"/>
  <c r="I92" i="252"/>
  <c r="I91" i="252"/>
  <c r="I90" i="252"/>
  <c r="I89" i="252"/>
  <c r="I88" i="252"/>
  <c r="I87" i="252"/>
  <c r="I86" i="252"/>
  <c r="I85" i="252"/>
  <c r="I84" i="252"/>
  <c r="I83" i="252"/>
  <c r="I82" i="252"/>
  <c r="I81" i="252"/>
  <c r="I80" i="252"/>
  <c r="I79" i="252"/>
  <c r="I78" i="252"/>
  <c r="I77" i="252"/>
  <c r="I76" i="252"/>
  <c r="I75" i="252"/>
  <c r="I74" i="252"/>
  <c r="I73" i="252"/>
  <c r="I72" i="252"/>
  <c r="I71" i="252"/>
  <c r="I70" i="252"/>
  <c r="I69" i="252"/>
  <c r="I68" i="252"/>
  <c r="I67" i="252"/>
  <c r="I66" i="252"/>
  <c r="I65" i="252"/>
  <c r="I64" i="252"/>
  <c r="I63" i="252"/>
  <c r="I62" i="252"/>
  <c r="I61" i="252"/>
  <c r="I60" i="252"/>
  <c r="I59" i="252"/>
  <c r="I58" i="252"/>
  <c r="I57" i="252"/>
  <c r="I56" i="252"/>
  <c r="I55" i="252"/>
  <c r="I54" i="252"/>
  <c r="I53" i="252"/>
  <c r="I52" i="252"/>
  <c r="I51" i="252"/>
  <c r="I50" i="252"/>
  <c r="I49" i="252"/>
  <c r="I48" i="252"/>
  <c r="I47" i="252"/>
  <c r="I46" i="252"/>
  <c r="I45" i="252"/>
  <c r="I44" i="252"/>
  <c r="I43" i="252"/>
  <c r="I42" i="252"/>
  <c r="I41" i="252"/>
  <c r="I40" i="252"/>
  <c r="I39" i="252"/>
  <c r="I38" i="252"/>
  <c r="I37" i="252"/>
  <c r="I36" i="252"/>
  <c r="I35" i="252"/>
  <c r="I34" i="252"/>
  <c r="I33" i="252"/>
  <c r="I32" i="252"/>
  <c r="I31" i="252"/>
  <c r="I30" i="252"/>
  <c r="I29" i="252"/>
  <c r="I28" i="252"/>
  <c r="I27" i="252"/>
  <c r="I26" i="252"/>
  <c r="I25" i="252"/>
  <c r="I24" i="252"/>
  <c r="I23" i="252"/>
  <c r="I22" i="252"/>
  <c r="I21" i="252"/>
  <c r="I20" i="252"/>
  <c r="I19" i="252"/>
  <c r="I18" i="252"/>
  <c r="I17" i="252"/>
  <c r="I16" i="252"/>
  <c r="I15" i="252"/>
  <c r="I14" i="252"/>
  <c r="I13" i="252"/>
  <c r="I12" i="252"/>
  <c r="I11" i="252"/>
  <c r="A11" i="252"/>
  <c r="A12" i="252" s="1"/>
  <c r="A13" i="252" s="1"/>
  <c r="A14" i="252" s="1"/>
  <c r="A15" i="252" s="1"/>
  <c r="A16" i="252" s="1"/>
  <c r="A17" i="252" s="1"/>
  <c r="A18" i="252" s="1"/>
  <c r="A19" i="252" s="1"/>
  <c r="A20" i="252" s="1"/>
  <c r="A21" i="252" s="1"/>
  <c r="A22" i="252" s="1"/>
  <c r="A23" i="252" s="1"/>
  <c r="A24" i="252" s="1"/>
  <c r="A25" i="252" s="1"/>
  <c r="A26" i="252" s="1"/>
  <c r="A27" i="252" s="1"/>
  <c r="A28" i="252" s="1"/>
  <c r="A29" i="252" s="1"/>
  <c r="A30" i="252" s="1"/>
  <c r="A31" i="252" s="1"/>
  <c r="A32" i="252" s="1"/>
  <c r="A33" i="252" s="1"/>
  <c r="A34" i="252" s="1"/>
  <c r="A35" i="252" s="1"/>
  <c r="A36" i="252" s="1"/>
  <c r="A37" i="252" s="1"/>
  <c r="A38" i="252" s="1"/>
  <c r="A39" i="252" s="1"/>
  <c r="A40" i="252" s="1"/>
  <c r="A41" i="252" s="1"/>
  <c r="A42" i="252" s="1"/>
  <c r="A43" i="252" s="1"/>
  <c r="A44" i="252" s="1"/>
  <c r="A45" i="252" s="1"/>
  <c r="A46" i="252" s="1"/>
  <c r="A47" i="252" s="1"/>
  <c r="A48" i="252" s="1"/>
  <c r="A49" i="252" s="1"/>
  <c r="A50" i="252" s="1"/>
  <c r="A51" i="252" s="1"/>
  <c r="A52" i="252" s="1"/>
  <c r="A53" i="252" s="1"/>
  <c r="A54" i="252" s="1"/>
  <c r="A55" i="252" s="1"/>
  <c r="A56" i="252" s="1"/>
  <c r="A57" i="252" s="1"/>
  <c r="A58" i="252" s="1"/>
  <c r="A59" i="252" s="1"/>
  <c r="A60" i="252" s="1"/>
  <c r="A61" i="252" s="1"/>
  <c r="A62" i="252" s="1"/>
  <c r="A63" i="252" s="1"/>
  <c r="A64" i="252" s="1"/>
  <c r="A65" i="252" s="1"/>
  <c r="A66" i="252" s="1"/>
  <c r="A67" i="252" s="1"/>
  <c r="A68" i="252" s="1"/>
  <c r="A69" i="252" s="1"/>
  <c r="A70" i="252" s="1"/>
  <c r="A71" i="252" s="1"/>
  <c r="A72" i="252" s="1"/>
  <c r="A73" i="252" s="1"/>
  <c r="A74" i="252" s="1"/>
  <c r="A75" i="252" s="1"/>
  <c r="A76" i="252" s="1"/>
  <c r="A77" i="252" s="1"/>
  <c r="A78" i="252" s="1"/>
  <c r="A79" i="252" s="1"/>
  <c r="A80" i="252" s="1"/>
  <c r="A81" i="252" s="1"/>
  <c r="A82" i="252" s="1"/>
  <c r="A83" i="252" s="1"/>
  <c r="A84" i="252" s="1"/>
  <c r="A85" i="252" s="1"/>
  <c r="A86" i="252" s="1"/>
  <c r="A87" i="252" s="1"/>
  <c r="A88" i="252" s="1"/>
  <c r="A89" i="252" s="1"/>
  <c r="A90" i="252" s="1"/>
  <c r="A91" i="252" s="1"/>
  <c r="A92" i="252" s="1"/>
  <c r="A93" i="252" s="1"/>
  <c r="A94" i="252" s="1"/>
  <c r="A95" i="252" s="1"/>
  <c r="A96" i="252" s="1"/>
  <c r="A97" i="252" s="1"/>
  <c r="A98" i="252" s="1"/>
  <c r="A99" i="252" s="1"/>
  <c r="A100" i="252" s="1"/>
  <c r="A101" i="252" s="1"/>
  <c r="A102" i="252" s="1"/>
  <c r="A103" i="252" s="1"/>
  <c r="A104" i="252" s="1"/>
  <c r="A105" i="252" s="1"/>
  <c r="A106" i="252" s="1"/>
  <c r="A107" i="252" s="1"/>
  <c r="A108" i="252" s="1"/>
  <c r="A109" i="252" s="1"/>
  <c r="A110" i="252" s="1"/>
  <c r="A111" i="252" s="1"/>
  <c r="A112" i="252" s="1"/>
  <c r="A113" i="252" s="1"/>
  <c r="A114" i="252" s="1"/>
  <c r="A115" i="252" s="1"/>
  <c r="A116" i="252" s="1"/>
  <c r="A117" i="252" s="1"/>
  <c r="A118" i="252" s="1"/>
  <c r="A119" i="252" s="1"/>
  <c r="I10" i="252"/>
  <c r="I67" i="253" l="1"/>
  <c r="I123" i="252"/>
  <c r="C15" i="128" l="1"/>
  <c r="D15" i="128"/>
  <c r="E15" i="128"/>
  <c r="F15" i="128"/>
  <c r="G15" i="128"/>
  <c r="H15" i="128"/>
  <c r="I10" i="128" l="1"/>
  <c r="I15" i="128" l="1"/>
</calcChain>
</file>

<file path=xl/sharedStrings.xml><?xml version="1.0" encoding="utf-8"?>
<sst xmlns="http://schemas.openxmlformats.org/spreadsheetml/2006/main" count="925" uniqueCount="384">
  <si>
    <t>US$</t>
  </si>
  <si>
    <t>INFORME DE TRANSACCIONES ECONÓMICAS</t>
  </si>
  <si>
    <t>PARTICIPANTES PRODUCTORES (TRANSACCIONES LOCALES)</t>
  </si>
  <si>
    <t>Agente o Participante</t>
  </si>
  <si>
    <t>Transacciones de Energía</t>
  </si>
  <si>
    <t>Transacciones por Servicios Complementarios</t>
  </si>
  <si>
    <t>Transacciones de Potencia</t>
  </si>
  <si>
    <t>Resultado Neto Total</t>
  </si>
  <si>
    <t>Resultado en el Mercado de Oportunidad</t>
  </si>
  <si>
    <t>Excedente de Precios Nodales</t>
  </si>
  <si>
    <t>Resultado por Generación Forzada</t>
  </si>
  <si>
    <t>Desvíos de Potencia</t>
  </si>
  <si>
    <t>Crédito por Remanente de Desvíos de Potencia</t>
  </si>
  <si>
    <t>TOTALES</t>
  </si>
  <si>
    <t>PARTICIPANTES CONSUMIDORES (TRANSACCIONES LOCALES)</t>
  </si>
  <si>
    <t>AJUSTES POR CONDICIONES CONTRACTUALES INFORMADAS AL AMM</t>
  </si>
  <si>
    <t>AGENTE O PARTICIPANTE</t>
  </si>
  <si>
    <t>TOTAL</t>
  </si>
  <si>
    <t>RESULTADOS POR TRANSACCIONES EN EL MERCADO ELÉCTRICO REGIONAL Y CON MÉXICO, Y POR INTERCONEXIONES</t>
  </si>
  <si>
    <t>PARTICIPANTE</t>
  </si>
  <si>
    <t>RESULTADOS POR INTERCONEXIÓN MER</t>
  </si>
  <si>
    <t>RESULTADOS POR INTERCONEXIÓN MÉXICO</t>
  </si>
  <si>
    <t>RESULTADO NETO TOTAL</t>
  </si>
  <si>
    <t xml:space="preserve">RESULTADO TRANSACCIONES </t>
  </si>
  <si>
    <t>TRANSMISIÓN REGIONAL</t>
  </si>
  <si>
    <t>DESVIACIONES NORMALES MER</t>
  </si>
  <si>
    <t>DESVIACIONES GRAVES MER COMPENSABLES</t>
  </si>
  <si>
    <t>DESVIACIONES GRAVES MER BONIFICABLES</t>
  </si>
  <si>
    <t>ENERGÍA INADVERTIDA</t>
  </si>
  <si>
    <t>ENERGÍA COMPENSABLE</t>
  </si>
  <si>
    <t>ENERGÍA BONIFICABLE</t>
  </si>
  <si>
    <t>ENERGÍA DE EMERGENCIA</t>
  </si>
  <si>
    <t>COSTOS DIFERENCIALES DE LOS CONTRATOS EXISTENTES Y SOBRECOSTO POR</t>
  </si>
  <si>
    <t>COSTOS DIFERENCIALES DE LOS CONTRATOS EXISTENTES</t>
  </si>
  <si>
    <t>CARGO DEL SALDO PRECIO DE LA POTENCIA Y DE LA ENERGÍA EXCEDENTE DE LOS CONTRATOS POR LICITACIÓN</t>
  </si>
  <si>
    <t>SALDO DE PRECIO DE LA POTENCIA</t>
  </si>
  <si>
    <t>SALDO DE ENERGÍA UTILIZADA Y ENERGÍA EXCEDENTE</t>
  </si>
  <si>
    <t>TERMICA, S. A.</t>
  </si>
  <si>
    <t>TRANSPORTADORA DE ENERGIA DE CENTROAMERICA, S. A.</t>
  </si>
  <si>
    <t>TRANSPORTE DE ENERGÍA ELÉCTRICA DEL NORTE, S. A.</t>
  </si>
  <si>
    <t>CARGO POR PEAJE</t>
  </si>
  <si>
    <t>CARGO POR PEAJE CONSIDERANDO APLICACIÓN ART. 82 RAMM</t>
  </si>
  <si>
    <t>CARGO POR PEAJE CONSIDERANDO ACUERDOS CONTRACTUALES</t>
  </si>
  <si>
    <t>POTENCIA EN CONTRATO DE TRANSPORTE</t>
  </si>
  <si>
    <t>CARGO POR PEAJE POR CONTRATO DE TRANSPORTE</t>
  </si>
  <si>
    <t xml:space="preserve">kW </t>
  </si>
  <si>
    <t xml:space="preserve"> BIOMASS ENERGY, S. A.</t>
  </si>
  <si>
    <t xml:space="preserve"> CENTRAL AGRO INDUSTRIAL GUATEMALTECA, S. A.</t>
  </si>
  <si>
    <t xml:space="preserve"> COMERCIALIZADORA COMERTITLAN, S. A.</t>
  </si>
  <si>
    <t xml:space="preserve"> COMERCIALIZADORA DE ENERGIA PARA EL DESARROLLO, S. A.</t>
  </si>
  <si>
    <t xml:space="preserve"> COMERCIALIZADORA ELECTRICA DE GUATEMALA, S.A.</t>
  </si>
  <si>
    <t xml:space="preserve"> COMERCIALIZADORA ELECTRICA LA UNION, S. A.</t>
  </si>
  <si>
    <t xml:space="preserve"> COMERCIALIZADORA ORAZUL ENERGY DE CENTRO AMERICA, LTDA.</t>
  </si>
  <si>
    <t xml:space="preserve"> COMPAÑIA AGRICOLA INDUSTRIAL SANTA ANA, S. A.</t>
  </si>
  <si>
    <t xml:space="preserve"> CONCEPCION, S.A.</t>
  </si>
  <si>
    <t xml:space="preserve"> CUESTAMORAS COMERCIALIZADORA ELÉCTRICA, S.A.</t>
  </si>
  <si>
    <t xml:space="preserve"> ELECTRO GENERACION, S. A.</t>
  </si>
  <si>
    <t xml:space="preserve"> EMPRESA DE COMERCIALIZACION DE ENERGIA ELECTRICA DEL INDE</t>
  </si>
  <si>
    <t xml:space="preserve"> EMPRESA DE GENERACION DE ENERGIA ELECTRICA DEL INDE</t>
  </si>
  <si>
    <t xml:space="preserve"> ENERGIA DEL CARIBE, S. A.</t>
  </si>
  <si>
    <t xml:space="preserve"> ENERGIAS DEL OCOSITO, S. A.</t>
  </si>
  <si>
    <t xml:space="preserve"> ENERGIAS SAN JOSE, S. A.</t>
  </si>
  <si>
    <t xml:space="preserve"> GENEPAL, S. A.</t>
  </si>
  <si>
    <t xml:space="preserve"> GENERADORA DEL ESTE, S. A.</t>
  </si>
  <si>
    <t xml:space="preserve"> GENERADORA ELECTRICA DEL NORTE LTDA.</t>
  </si>
  <si>
    <t xml:space="preserve"> HIDRO JUMINA, S. A.</t>
  </si>
  <si>
    <t xml:space="preserve"> HIDRO XACBAL</t>
  </si>
  <si>
    <t xml:space="preserve"> HIDROELECTRICA CANDELARIA, S. A.</t>
  </si>
  <si>
    <t xml:space="preserve"> HIDROPOWER SDMM, S. A.</t>
  </si>
  <si>
    <t xml:space="preserve"> INDUSTRIAS DE BIOGAS, S. A.</t>
  </si>
  <si>
    <t xml:space="preserve"> INGENIO LA UNION, S.A.</t>
  </si>
  <si>
    <t xml:space="preserve"> INGENIO MAGDALENA, S.A.</t>
  </si>
  <si>
    <t xml:space="preserve"> INGENIO PALO GORDO, S. A.</t>
  </si>
  <si>
    <t xml:space="preserve"> INVERSIONES NACIMIENTO, S. A.</t>
  </si>
  <si>
    <t xml:space="preserve"> JAGUAR ENERGY GUATEMALA LLC.</t>
  </si>
  <si>
    <t xml:space="preserve"> LUZ Y FUERZA ELECTRICA DE GUATEMALA, LTDA.</t>
  </si>
  <si>
    <t xml:space="preserve"> ORAZUL ENERGY GUATEMALA Y CIA. S. C. A.</t>
  </si>
  <si>
    <t xml:space="preserve"> OXEC, S. A.</t>
  </si>
  <si>
    <t xml:space="preserve"> PANTALEON, S.A.</t>
  </si>
  <si>
    <t xml:space="preserve"> PUERTO QUETZAL POWER LLC</t>
  </si>
  <si>
    <t xml:space="preserve"> RENACE, S. A.</t>
  </si>
  <si>
    <t xml:space="preserve"> SERVICIOS CM, S. A.</t>
  </si>
  <si>
    <t xml:space="preserve"> TECNOGUAT, S. A.</t>
  </si>
  <si>
    <t xml:space="preserve"> XOLHUITZ PROVIDENCIA, S. A.</t>
  </si>
  <si>
    <t xml:space="preserve"> AGENCIAS J. I. COHEN</t>
  </si>
  <si>
    <t xml:space="preserve"> CENTRAL COMERCIALIZADORA DE ENERGIA ELECTRICA, S.A.</t>
  </si>
  <si>
    <t xml:space="preserve"> COMERCIALIZADORA CENTROAMERICANA DE ENERGIA LA CEIBA, S. A.</t>
  </si>
  <si>
    <t xml:space="preserve"> COMERCIALIZADORA DE ENERGÍA SAN DIEGO, S. A.</t>
  </si>
  <si>
    <t xml:space="preserve"> COMERCIALIZADORA ELECTRICA DEL PACIFICO, S. A.</t>
  </si>
  <si>
    <t xml:space="preserve"> COMERCIALIZADORA GUATEMALTECA MAYORISTA DE ELECTRICIDAD, S. A.</t>
  </si>
  <si>
    <t xml:space="preserve"> CONSORCIO ENERGÉTICO MAAYAT'AAN, S. A.</t>
  </si>
  <si>
    <t xml:space="preserve"> CORPORACIÓN DE ELECTRICIDAD CENTROAMERICANA, S. A.</t>
  </si>
  <si>
    <t xml:space="preserve"> COVA ENERGY, S. A.</t>
  </si>
  <si>
    <t xml:space="preserve"> DISTRIBUIDORA DE ELECTRICIDAD DE OCCIDENTE, S. A. </t>
  </si>
  <si>
    <t xml:space="preserve"> DISTRIBUIDORA DE ELECTRICIDAD DE ORIENTE, S. A.</t>
  </si>
  <si>
    <t xml:space="preserve"> ECONOENERGÍA, S. A.</t>
  </si>
  <si>
    <t xml:space="preserve"> EMPRESA DE GENERACION DE ENERGIA ELECTRICA DEL INDE (DEMANDA PUNTOS EEMs)</t>
  </si>
  <si>
    <t xml:space="preserve"> EMPRESA MUNICIPAL RURAL DE ELECTRICIDAD DE PLAYA GRANDE</t>
  </si>
  <si>
    <t xml:space="preserve"> ENTRE RIOS SUSTAINABLE WOODS, S. A.</t>
  </si>
  <si>
    <t xml:space="preserve"> ENTRE RIOS, S. A.</t>
  </si>
  <si>
    <t xml:space="preserve"> GUATEMALA DE MOLDEADOS, S. A.</t>
  </si>
  <si>
    <t xml:space="preserve"> INMOBILIARIA LA ROCA, S. A.</t>
  </si>
  <si>
    <t xml:space="preserve"> INSTITUTO DE RECREACION DE LOS TRABAJADORES (GUSIRTNE0000001)</t>
  </si>
  <si>
    <t xml:space="preserve"> INSTITUTO NACIONAL DE ELECTRIFICACION (EDIFICIO INDE)</t>
  </si>
  <si>
    <t xml:space="preserve"> MAYORISTAS DE ELECTRICIDAD, S.A.</t>
  </si>
  <si>
    <t xml:space="preserve"> RECURSOS GEOTERMICOS, S.A.</t>
  </si>
  <si>
    <t xml:space="preserve"> SOLARIS GUATEMALA, S. A.</t>
  </si>
  <si>
    <t>POTENCIA FIRME QUE CUBRE DEMANDA FIRME (1)</t>
  </si>
  <si>
    <t>INTERESES MORATORIOS EN EL SISTEMA PRINCIPAL</t>
  </si>
  <si>
    <t>AJUSTES POR PEAJE EN EL SISTEMA PRINCIPAL</t>
  </si>
  <si>
    <t xml:space="preserve"> AGRICOLA LA ENTRADA, S. A.</t>
  </si>
  <si>
    <t xml:space="preserve"> AGRO COMERCIALIZADORA DEL POLOCHIC, S. A.</t>
  </si>
  <si>
    <t xml:space="preserve"> AGROPECUARIA ALTORR, S. A.</t>
  </si>
  <si>
    <t xml:space="preserve"> ALTERNATIVA DE ENERGIA RENOVABLE, S. A.</t>
  </si>
  <si>
    <t xml:space="preserve"> CINCO M, S. A.</t>
  </si>
  <si>
    <t xml:space="preserve"> COMERCIALIZADORA ELECTRONOVA,  S. A.</t>
  </si>
  <si>
    <t xml:space="preserve"> COMPAÑIA ELECTRICA LA LIBERTAD, S.A.</t>
  </si>
  <si>
    <t xml:space="preserve"> COMPRA DE MATERIAS PRIMAS, S. A.</t>
  </si>
  <si>
    <t xml:space="preserve"> CORALITO, S. A.</t>
  </si>
  <si>
    <t xml:space="preserve"> ENEL GREEN POWER GUATEMALA, S. A.</t>
  </si>
  <si>
    <t xml:space="preserve"> ENERGIA LIMPIA DE GUATEMALA, S. A.</t>
  </si>
  <si>
    <t xml:space="preserve"> ESI, S. A.</t>
  </si>
  <si>
    <t xml:space="preserve"> GENERADORA DE OCCIDENTE, LTDA.</t>
  </si>
  <si>
    <t xml:space="preserve"> GRUPO GENERADOR DE ORIENTE, S. A.</t>
  </si>
  <si>
    <t xml:space="preserve"> HIDROELECTRICA EL COBANO, S. A.</t>
  </si>
  <si>
    <t xml:space="preserve"> HIDROELECTRICA MAXANAL, S.A.</t>
  </si>
  <si>
    <t xml:space="preserve"> HIDROSACPUR, S. A.</t>
  </si>
  <si>
    <t xml:space="preserve"> INGENIO TULULA, S. A.</t>
  </si>
  <si>
    <t xml:space="preserve"> INVERSIONES ATENAS, S. A.</t>
  </si>
  <si>
    <t xml:space="preserve"> INVERSIONES PASABIEN, S.A.</t>
  </si>
  <si>
    <t xml:space="preserve"> ION ENERGY, S. A.</t>
  </si>
  <si>
    <t xml:space="preserve"> OXEC II, S. A.</t>
  </si>
  <si>
    <t xml:space="preserve"> PAPELES ELABORADOS, S. A.</t>
  </si>
  <si>
    <t xml:space="preserve"> REGIONAL ENERGETICA, S. A.</t>
  </si>
  <si>
    <t xml:space="preserve"> RENOVABLES DE GUATEMALA, S. A.</t>
  </si>
  <si>
    <t xml:space="preserve"> SAN DIEGO, S.A.</t>
  </si>
  <si>
    <t xml:space="preserve"> TERMICA, S. A.</t>
  </si>
  <si>
    <t xml:space="preserve"> VISION DE AGUILA, S. A.</t>
  </si>
  <si>
    <t>(1) MUESTRA EL VALOR MÁXIMO DEL PERÍODO LIQUIDADO, INCLUYENDO LA POTENCIA DE EXPORTACIÓN EN EL PERÍODO DE MÁXIMA DEMANDA, DE ACUERDO A LA NORMATIVA VIGENTE.</t>
  </si>
  <si>
    <t>DEMANDA FIRME NO CUBIERTA Y EXPORTACIONES (2)</t>
  </si>
  <si>
    <t xml:space="preserve"> COMERCIALIZADORA DE ELECTRICIDAD CENTROAMERICANA, S.A.</t>
  </si>
  <si>
    <t xml:space="preserve"> EMPRESA ELÉCTRICA DE GUATEMALA, S.A.</t>
  </si>
  <si>
    <t xml:space="preserve"> MERELEC GUATEMALA, S. A.</t>
  </si>
  <si>
    <t xml:space="preserve"> VITOL ELECTRICIDAD DE GUATEMALA, S. A.</t>
  </si>
  <si>
    <t>(2) MUESTRA EL VALOR MÁXIMO DE DEMANDA FIRME NO CUBIERTA EN CONTRATOS DE POTENCIA, INCLUYENDO LA POTENCIA DE EXPORTACIÓN EN EL PERÍODO DE MÁXIMA DEMANDA, DE ACUERDO A LA NORMATIVA VIGENTE.</t>
  </si>
  <si>
    <t>POTENCIA TRANSMITIDA     (MÁXIMO DEL MES)</t>
  </si>
  <si>
    <t>AJUSTES POR PEAJE EN EL SISTEMA SECUNDARIO **</t>
  </si>
  <si>
    <t xml:space="preserve"> COMERCIALIZADORA ELECTRONOVA S. A.</t>
  </si>
  <si>
    <t xml:space="preserve"> COMPAÑÍA ELECTRICA LA LIBERTAD, S.A.</t>
  </si>
  <si>
    <t xml:space="preserve"> ESI, S. A. </t>
  </si>
  <si>
    <t xml:space="preserve"> GENERADORA DE OCCIDENTE LTDA.</t>
  </si>
  <si>
    <t xml:space="preserve"> GRUPO GENERADOR DE ORIENTE, S.A.</t>
  </si>
  <si>
    <t xml:space="preserve"> HIDRONORTE, S. A.</t>
  </si>
  <si>
    <t xml:space="preserve"> INVERSIONES PASABIEN, S. A. (SPOT)</t>
  </si>
  <si>
    <t xml:space="preserve"> ION ENERGY, S.A. </t>
  </si>
  <si>
    <t xml:space="preserve"> RENOVABLES DE GUATEMALA, S.A.</t>
  </si>
  <si>
    <t xml:space="preserve"> SAN DIEGO, S. A.</t>
  </si>
  <si>
    <t>POTENCIA TRANSMITIDA (MÁXIMO DEL MES)</t>
  </si>
  <si>
    <t xml:space="preserve"> COMERCIALIZADORA ELECTRICA DE GUATEMALA, S. A.</t>
  </si>
  <si>
    <t xml:space="preserve"> EMPRESA ELECTRICA DE GUATEMALA, S. A.</t>
  </si>
  <si>
    <t xml:space="preserve"> ENEL GREEN POWER GUATEMALA,S. A.</t>
  </si>
  <si>
    <t xml:space="preserve"> MERELEC GUATEMALA, S.A.</t>
  </si>
  <si>
    <t xml:space="preserve"> ORAZUL ENERGY GUATEMALA Y CIA., S.C.A.</t>
  </si>
  <si>
    <t>POTENCIA COMPROMETIDA SUJETA A PAGO DE PEAJE PRINCIPAL (MÁXIMO DEL MES)</t>
  </si>
  <si>
    <t>PEAJE SISTEMA PRINCIPAL</t>
  </si>
  <si>
    <t>CARGOS POR MORA A PARTICIPANTE CONSUMIDORES</t>
  </si>
  <si>
    <t>VALOR UNITARIO DIARIO PARA PEAJE EN EL SISTEMA PRINCIPAL</t>
  </si>
  <si>
    <t>TASA DE INTERES POR INTERES MORATORIO</t>
  </si>
  <si>
    <t>US$/kW-día</t>
  </si>
  <si>
    <t>%</t>
  </si>
  <si>
    <t>EEB INGENIERÍA Y SERVICIOS, S. A.</t>
  </si>
  <si>
    <t>EMPRESA DE TRANSPORTE Y CONTROL DE ENERGÍA ELÉCTRICA, INDE</t>
  </si>
  <si>
    <t>ORAZUL ENERGY GUATEMALA TRANSCO, LIMITADA</t>
  </si>
  <si>
    <t>REDES ELÉCTRICAS DE CENTROAMÉRICA, S. A.</t>
  </si>
  <si>
    <t>TRANSFOSUR, S. A.</t>
  </si>
  <si>
    <t>TRANSMISORA DE ENERGIA RENOVABLE, S. A.</t>
  </si>
  <si>
    <t>TRANSPORTE DE ELECTRICIDAD DE OCCIDENTE</t>
  </si>
  <si>
    <t>TRANSPORTES ELECTRICOS DEL SUR, S. A.</t>
  </si>
  <si>
    <t>TRANSPORTISTA ELÉCTRICA CENTROAMERICANA, S. A.</t>
  </si>
  <si>
    <t>POTENCIA TRANSMITIDA SISTEMAS DE TRANSMISION (MÁXIMO DEL MES)</t>
  </si>
  <si>
    <t>POTENCIA TRANSMITIDA SISTEMAS DE SUB-TRANSMISION (MÁXIMO DEL MES)</t>
  </si>
  <si>
    <t>CARGO POR PEAJE SISTEMAS DE TRANSMISION</t>
  </si>
  <si>
    <t>CARGO POR PEAJE SISTEMAS DE SUB-TRANSMISION</t>
  </si>
  <si>
    <t>AJUSTES POR PEAJE EN EL SISTEMA SECUNDARIO</t>
  </si>
  <si>
    <t>VALOR UNITARIO DIARIO PARA PEAJE EN EL SISTEMA SECUNDARIO</t>
  </si>
  <si>
    <t>TRANSMISORA DE ENERGIA RENOVABLE. S. A.</t>
  </si>
  <si>
    <t>TRANSPORTES ELÉCTRICOS DEL SUR, S. A.</t>
  </si>
  <si>
    <t>Guatemala, 17 de agosto del 2021</t>
  </si>
  <si>
    <t>No. 07-2021</t>
  </si>
  <si>
    <t>Periodo del 1 al 31 de Julio de 2021</t>
  </si>
  <si>
    <t>Versión Original</t>
  </si>
  <si>
    <t>INFORME DE TRANSACCIONES ECONÓMICAS 07-2021</t>
  </si>
  <si>
    <t>VERSIÓN ORIGINAL</t>
  </si>
  <si>
    <t>VERSION ORIGINAL</t>
  </si>
  <si>
    <t>PERÍODO DEL 1 AL 31 DE JULIO DE 2021</t>
  </si>
  <si>
    <t>CONTRATOS DE LICITACIÓN ABIERTA PARA EL MES DE JULIO DE 2021</t>
  </si>
  <si>
    <t>PERIODO DEL 1 AL 31 DE JULIO DEL 2021</t>
  </si>
  <si>
    <t>* LOS RESULTADOS POR DESVIACIONES EN EL MERCADO ELÉCTRICO REGIONAL, CORRESPONDEN AL MES DE JUNIO 2021 INCLUÍDO EN EL DOCUMENTO DE TRANSACCIONES ECONÓMICAS REGIONAL DE JULIO 2021.</t>
  </si>
  <si>
    <t>P0RIODO DEL 1 AL 31 DE JULIO DEL 2021</t>
  </si>
  <si>
    <t>CARGOS POR CONCEPTO DE PEAJE EN EL SISTEMA PRINCIPAL PARA EL MES DE AGOSTO DE 2021 - PARTICIPANTES PRODUCTORES</t>
  </si>
  <si>
    <t>CARGOS POR CONCEPTO DE PEAJE EN EL SISTEMA PRINCIPAL PARA EL MES DE AGOSTO DE 2021 - PARTICIPANTES CONSUMIDORES</t>
  </si>
  <si>
    <t>PERIODO DEL 1 AL 31 DE JULIO DE 2021</t>
  </si>
  <si>
    <t>CARGOS POR CONCEPTO DE PEAJE EN LOS SISTEMAS SECUNDARIOS DEL MES DE AGOSTO DE 2021  - PARTICIPANTES PRODUCTORES</t>
  </si>
  <si>
    <t>CARGOS POR CONCEPTO DE PEAJE EN LOS SISTEMAS SECUNDARIOS DEL MES DE AGOSTO DE 2021 - PARTICIPANTES CONSUMIDORES</t>
  </si>
  <si>
    <t>CARGOS POR CONCEPTO DE PEAJE EN EL SISTEMA PRINCIPAL PARA EL MES DE AGOSTO DE 2021- AGENTES TRANSPORTISTAS</t>
  </si>
  <si>
    <t>N/A</t>
  </si>
  <si>
    <t>ABONO POR CONCEPTO DE PEAJE EN LOS SISTEMAS SECUNDARIOS DEL MES DE AGOSTO DE 2021 - AGENTES TRANSPORTISTAS</t>
  </si>
  <si>
    <t>AGEN, S. A.</t>
  </si>
  <si>
    <t>AGRICOLA LA ENTRADA, S. A.</t>
  </si>
  <si>
    <t>AGRO COMERCIALIZADORA DEL POLOCHIC, S. A.</t>
  </si>
  <si>
    <t>AGROFORESTAL EL CEDRO, S. A.</t>
  </si>
  <si>
    <t>AGROGENERADORA, S. A.</t>
  </si>
  <si>
    <t>AGROINDUSTRIAL PIEDRA NEGRA, S. A.</t>
  </si>
  <si>
    <t>AGROPECUARIA ALTORR, S. A.</t>
  </si>
  <si>
    <t>AGROPROP, S. A.</t>
  </si>
  <si>
    <t>AGUILAR, ARIMANY, ASOCIADOS CONSULTORES, S. A.</t>
  </si>
  <si>
    <t>ALTERNATIVA DE ENERGIA RENOVABLE, S. A.</t>
  </si>
  <si>
    <t>ANACAPRI, S. A.</t>
  </si>
  <si>
    <t>BIOMASS ENERGY, S. A.</t>
  </si>
  <si>
    <t>CAUDALES RENOVABLES S. A.</t>
  </si>
  <si>
    <t>CENTRAL AGRO INDUSTRIAL GUATEMALTECA, S. A.</t>
  </si>
  <si>
    <t>CINCO M, S. A.</t>
  </si>
  <si>
    <t>COMERCIALIZADORA COMERTITLAN, S. A.</t>
  </si>
  <si>
    <t>COMERCIALIZADORA DE ENERGIA PARA EL DESARROLLO, S. A.</t>
  </si>
  <si>
    <t>COMERCIALIZADORA ELECTRICA DE GUATEMALA, S.A.</t>
  </si>
  <si>
    <t>COMERCIALIZADORA ELECTRICA DEL PACIFICO, S. A.</t>
  </si>
  <si>
    <t>COMERCIALIZADORA ELECTRONOVA S. A.</t>
  </si>
  <si>
    <t>COMERCIALIZADORA ORAZUL ENERGY DE CENTRO AMERICA, LTDA.</t>
  </si>
  <si>
    <t>COMPAÑIA AGRICOLA INDUSTRIAL SANTA ANA, S. A.</t>
  </si>
  <si>
    <t>COMPAÑIA ELECTRICA LA LIBERTAD, S. A.</t>
  </si>
  <si>
    <t>COMPAÑÍA AGRÍCOLA, O.V., S. A.</t>
  </si>
  <si>
    <t>COMPAÑÍA DE MONTAJES ELECTROMECANICOS, S. A.</t>
  </si>
  <si>
    <t>COMPRA DE MATERIAS PRIMAS, S. A.</t>
  </si>
  <si>
    <t>CORALITO, S. A.</t>
  </si>
  <si>
    <t>CUESTAMORAS COMERCIALIZADORA ELÉCTRICA, S.A.</t>
  </si>
  <si>
    <t>DESARROLLOS LAS UVITAS, S. A.</t>
  </si>
  <si>
    <t>EL PILAR, S. A.</t>
  </si>
  <si>
    <t>ELECTRO GENERACION, S. A.</t>
  </si>
  <si>
    <t>EMPRESA DE COMERCIALIZACION DE ENERGIA ELECTRICA DEL INDE</t>
  </si>
  <si>
    <t>EMPRESA DE GENERACION DE ENERGIA ELECTRICA DEL INDE</t>
  </si>
  <si>
    <t>ENEL GREEN POWER GUATEMALA, S. A.</t>
  </si>
  <si>
    <t>ENERGIA DEL CARIBE, S. A.</t>
  </si>
  <si>
    <t>ENERGÍA DE LA TIERRA, S. A.</t>
  </si>
  <si>
    <t>ENERGIA LIMPIA DE GUATEMALA, S. A.</t>
  </si>
  <si>
    <t>ENERGIAS DEL OCOSITO, S. A.</t>
  </si>
  <si>
    <t>ENERGIAS RENOVABLES AMLO, S. A.</t>
  </si>
  <si>
    <t>ENERGIAS SAN JOSE, S. A.</t>
  </si>
  <si>
    <t>EOLICO SAN ANTONIO EL SITIO, S.A.</t>
  </si>
  <si>
    <t>ESI, S. A.</t>
  </si>
  <si>
    <t>GENEPAL, S. A.</t>
  </si>
  <si>
    <t>GENERADORA DEL ATLANTICO, S. A.</t>
  </si>
  <si>
    <t>GENERADORA DE ENERGIA EL PRADO, S. A.</t>
  </si>
  <si>
    <t>GENERADORA DE OCCIDENTE, LTDA.</t>
  </si>
  <si>
    <t>GENERADORA DEL ESTE, S. A.</t>
  </si>
  <si>
    <t>GENERADORA ELECTRICA DEL NORTE LTDA.</t>
  </si>
  <si>
    <t>GENERADORA ELECTRICA LA PAZ, S. A.</t>
  </si>
  <si>
    <t>GENERADORA ELECTRICA LAS VICTORIAS, S. A.</t>
  </si>
  <si>
    <t>GENERADORA MONTECRISTO S. A.</t>
  </si>
  <si>
    <t>GRUPO CUTZÁN, S. A.</t>
  </si>
  <si>
    <t>GRUPO GENERADOR DE ORIENTE, S. A.</t>
  </si>
  <si>
    <t>HIDRO JUMINA, S. A.</t>
  </si>
  <si>
    <t>HIDRO VICTORIA, S. A.</t>
  </si>
  <si>
    <t>HIDRO XACBAL</t>
  </si>
  <si>
    <t>HIDROELECTRICA CANDELARIA, S. A.</t>
  </si>
  <si>
    <t>HIDROELECTRICA EL BROTE, S. A.</t>
  </si>
  <si>
    <t>HIDROELECTRICA EL COBANO, S. A.</t>
  </si>
  <si>
    <t>HIDROELECTRICA EL COROZO</t>
  </si>
  <si>
    <t>HIDROELECTRICA MAXANAL, S.A.</t>
  </si>
  <si>
    <t>HIDROELECTRICA RAAXHA, S. A.</t>
  </si>
  <si>
    <t>HIDROELECTRICA SAC-JA, S. A.</t>
  </si>
  <si>
    <t>HIDROELECTRICA SAMUC, S. A.</t>
  </si>
  <si>
    <t>HIDROELECTRICA SANTA ANITA, S.A.</t>
  </si>
  <si>
    <t>HIDROELÉCTRICA CARMEN AMALIA, S. A.</t>
  </si>
  <si>
    <t>HIDROELÉCTRICA CHOLIVÁ, S. A.</t>
  </si>
  <si>
    <t>HIDROLECT, S. A.</t>
  </si>
  <si>
    <t>HIDROPOWER SDMM, S. A.</t>
  </si>
  <si>
    <t>HIDROSACPUR, S. A.</t>
  </si>
  <si>
    <t>HIDROXOCOBIL, S. A.</t>
  </si>
  <si>
    <t>INDUSTRIAS DE BIOGAS, S. A.</t>
  </si>
  <si>
    <t>INGENIO LA UNION, S.A.</t>
  </si>
  <si>
    <t>INGENIO MAGDALENA, S.A.</t>
  </si>
  <si>
    <t>INGENIO PALO GORDO, S. A.</t>
  </si>
  <si>
    <t>INGENIO TULULA, S. A.</t>
  </si>
  <si>
    <t>INVERSIONES ATENAS, S. A.</t>
  </si>
  <si>
    <t>INVERSIONES NACIMIENTO, S. A.</t>
  </si>
  <si>
    <t>INVERSIONES PASABIEN, S. A.</t>
  </si>
  <si>
    <t>ION ENERGY, S. A.</t>
  </si>
  <si>
    <t>JAGUAR ENERGY GUATEMALA LLC.</t>
  </si>
  <si>
    <t>LEEVERG, S. A.</t>
  </si>
  <si>
    <t>LUZ Y FUERZA ELECTRICA DE GUATEMALA, LTDA.</t>
  </si>
  <si>
    <t>MAYORISTAS DE ELECTRICIDAD, S.A.</t>
  </si>
  <si>
    <t>MERELEC GUATEMALA, S. A.</t>
  </si>
  <si>
    <t>MONTE MARIA, S. A.</t>
  </si>
  <si>
    <t>ORAZUL ENERGY GUATEMALA Y CIA. S. C. A.</t>
  </si>
  <si>
    <t>OSCANA, S. A.</t>
  </si>
  <si>
    <t>OXEC II, S. A.</t>
  </si>
  <si>
    <t>OXEC, S. A.</t>
  </si>
  <si>
    <t>PANTALEON, S.A.</t>
  </si>
  <si>
    <t>PAPELES ELABORADOS, S. A.</t>
  </si>
  <si>
    <t>PROVEEDORA DE ENERGIA RENOVABLE PEÑA FLOR, S. A.</t>
  </si>
  <si>
    <t>PROYECTOS SOSTENIBLES DE GUATEMALA, S. A.</t>
  </si>
  <si>
    <t>PUERTO QUETZAL POWER LLC</t>
  </si>
  <si>
    <t>PUNTA DEL CIELO, S. A.</t>
  </si>
  <si>
    <t>REGIONAL ENERGETICA, S. A.</t>
  </si>
  <si>
    <t>RENACE, S. A.</t>
  </si>
  <si>
    <t>RENOVABLES DE GUATEMALA, S. A.</t>
  </si>
  <si>
    <t>SAN DIEGO, S. A.</t>
  </si>
  <si>
    <t>SERVICIOS CM, S. A.</t>
  </si>
  <si>
    <t>SERVICIOS EN GENERACION, S. A.</t>
  </si>
  <si>
    <t>SIBO, S. A.</t>
  </si>
  <si>
    <t>SOLARIS GUATEMALA, S. A.</t>
  </si>
  <si>
    <t>TECNOGUAT, S. A.</t>
  </si>
  <si>
    <t>TRANSMISIÓN DE ELECTRICIDAD, S. A.</t>
  </si>
  <si>
    <t>TUNCAJ, S. A.</t>
  </si>
  <si>
    <t>VIENTO BLANCO, S. A.</t>
  </si>
  <si>
    <t>VISION DE AGUILA, S. A.</t>
  </si>
  <si>
    <t>VITOL ELECTRICIDAD DE GUATEMALA, S. A.</t>
  </si>
  <si>
    <t>XOLHUITZ PROVIDENCIA, S. A.</t>
  </si>
  <si>
    <t>AGENCIAS J. I. COHEN</t>
  </si>
  <si>
    <t>ALTERNATIVA DE ENERGIA RENOVABLE, S. A. (EXPORTACION)</t>
  </si>
  <si>
    <t>BIOMASS ENERGY, S. A. (EXPORTACIÓN)</t>
  </si>
  <si>
    <t>CENTRAL COMERCIALIZADORA DE ENERGIA ELECTRICA, S.A.</t>
  </si>
  <si>
    <t>COMERCIALIZADORA CENTROAMERICANA DE ENERGIA LA CEIBA, S. A.</t>
  </si>
  <si>
    <t>COMERCIALIZADORA DE ENERGÍA SAN DIEGO, S. A.</t>
  </si>
  <si>
    <t>COMERCIALIZADORA ELECTRICA DE GUATEMALA, S. A.</t>
  </si>
  <si>
    <t>COMERCIALIZADORA ELECTRICA LA UNION, S. A.</t>
  </si>
  <si>
    <t>COMERCIALIZADORA GUATEMALTECA MAYORISTA DE ELECTRICIDAD, S. A.</t>
  </si>
  <si>
    <t>COMPAÑÍA AGRÍCOLA INDUSTRIAL SANTA ANA, S.A. (EXPORTACIÓN)</t>
  </si>
  <si>
    <t>CONSORCIO ENERGÉTICO MAAYAT'AAN, S. A.</t>
  </si>
  <si>
    <t>CORPORACIÓN DE ELECTRICIDAD CENTROAMERICANA, S. A.</t>
  </si>
  <si>
    <t>DISTRIBUIDORA DE ELECTRICIDAD DE OCCIDENTE, S. A.</t>
  </si>
  <si>
    <t>DISTRIBUIDORA DE ELECTRICIDAD DE ORIENTE, S. A.</t>
  </si>
  <si>
    <t>COVA ENERGY, S. A.</t>
  </si>
  <si>
    <t>ECONOENERGÍA, S. A.</t>
  </si>
  <si>
    <t>EMPRESA DE GENERACION DE ENERGIA ELECTRICA DEL INDE (DEMANDA PUNTOS EEMs)</t>
  </si>
  <si>
    <t>EMPRESA DE GENERACIÓN DE ENERGÍA ELÉCTRICA DEL INDE (EXPORTACIÓN)</t>
  </si>
  <si>
    <t>EMPRESA DE TRANSPORTE Y CONTROL DE ENERGIA ELECTRICA</t>
  </si>
  <si>
    <t>EMPRESA ELECTRICA DE GUATEMALA, S. A.</t>
  </si>
  <si>
    <t>EMPRESA MUNICIPAL RURAL DE ELECTRICIDAD DE PLAYA GRANDE</t>
  </si>
  <si>
    <t>EMPRESA PROPIETARIA DE LA RED, S. A., SUCURSAL GUATEMALA</t>
  </si>
  <si>
    <t>ENERGIAS SAN JOSE, S. A. (EXPORTACIÓN)</t>
  </si>
  <si>
    <t>ENTRE RIOS SUSTAINABLE WOODS, S. A.</t>
  </si>
  <si>
    <t>ENTRE RIOS, S. A.</t>
  </si>
  <si>
    <t>GENEPAL, S. A. (EXPORTACIÓN)</t>
  </si>
  <si>
    <t>GUATEMALA DE MOLDEADOS, S. A.</t>
  </si>
  <si>
    <t>HIDRO XACBAL (EXPORTACIÓN)</t>
  </si>
  <si>
    <t>INMOBILIARIA LA ROCA, S. A.</t>
  </si>
  <si>
    <t>INSTITUTO DE RECREACION DE LOS TRABAJADORES (GUSIRTNE0000001)</t>
  </si>
  <si>
    <t>INSTITUTO NACIONAL DE ELECTRIFICACION (EDIFICIO INDE)</t>
  </si>
  <si>
    <t>JAGUAR ENERGY GUATEMALA LLC. (EXPORTACIÓN)</t>
  </si>
  <si>
    <t>PANTALEON, S.A. (EXPORTACIÓN)</t>
  </si>
  <si>
    <t>PUERTO QUETZAL POWER LLC (EXPORTACIÓN)</t>
  </si>
  <si>
    <t>RECURSOS GEOTERMICOS, S. A.</t>
  </si>
  <si>
    <t>REDES ELÉCTRICAS DE CENTROAMÉRICA, S.A.</t>
  </si>
  <si>
    <t>RENACE, S. A. (EXPORTACIÓN)</t>
  </si>
  <si>
    <t>SAN DIEGO, S.A. (EXPORTACIÓN)</t>
  </si>
  <si>
    <t>TERMICA, S. A. (EXPORTACIÓN)</t>
  </si>
  <si>
    <t>TRANSMISORA DE ENERGIA RENOVABLE S. A.</t>
  </si>
  <si>
    <t>TRANSPORTISTA ELECTRICA CENTROAMERICANA, S. A.</t>
  </si>
  <si>
    <t>XOLHUITZ PROVIDENCIA, S. A. (EXPORTACIÓN)</t>
  </si>
  <si>
    <t>COMERCIA INTERNACIONAL, S. A.</t>
  </si>
  <si>
    <t>COMERCIALIZADORA DE ELECTRICIDAD CENTROAMERICANA, S.A.</t>
  </si>
  <si>
    <t>COMERCIALIZADORA ELECTRONOVA, S. A.</t>
  </si>
  <si>
    <t>COMERCIALIZADORA GUATEMALTECA MAYORISTA DE ELECTRICIDAD S.A.</t>
  </si>
  <si>
    <t>COMPANIA AGRICOLA INDUSTRIAL SANTA ANA, S. A.</t>
  </si>
  <si>
    <t>CONCEPCION, S.A.</t>
  </si>
  <si>
    <t>CONSTRUCTORA S &amp; M</t>
  </si>
  <si>
    <t>EMPRESA DE GENERACIÓN DE ENERGÍA ELÉCTRICA DEL INDE (DEMANDA PUNTOS EEMS)</t>
  </si>
  <si>
    <t>GENERADORA  DEL ATLANTICO, S. A.</t>
  </si>
  <si>
    <t>DESVIACIÓN GRAVE MER EXPORTADA *</t>
  </si>
  <si>
    <t>DESVIACIÓN GRAVE MER IMPORTADA *</t>
  </si>
  <si>
    <t>DESVIACIÓN NORMAL MER EXPORTADA *</t>
  </si>
  <si>
    <t>DESVIACIÓN NORMAL MER IMPORTADA *</t>
  </si>
  <si>
    <t>ENERGIA BONIFICABLE EXPORTADA MEXICO</t>
  </si>
  <si>
    <t>ENERGIA BONIFICABLE IMPORTADA MEXICO</t>
  </si>
  <si>
    <t>ENERGIA COMPENSABLE EXPORTADA MEXICO</t>
  </si>
  <si>
    <t>ENERGIA COMPENSABLE IMPORTADA MEXICO</t>
  </si>
  <si>
    <t>ENERGIA EMERGENCIA EXPORTADA MEXICO</t>
  </si>
  <si>
    <t>ENERGIA EMERGENCIA IMPORTADA MEXICO</t>
  </si>
  <si>
    <t>ENERGIA INADVERTIDA EXPORTADA MEXICO</t>
  </si>
  <si>
    <t>ENERGIA INADVERTIDA IMPORTADA MEXICO</t>
  </si>
  <si>
    <t>SALDO CFE</t>
  </si>
  <si>
    <t>SALDO DTER</t>
  </si>
  <si>
    <t>** LOS AJUSTES CORRESPONDEN AL PEAJE DEL MES DE JUNIO 2021 CONSIDERANDO LOS VALORES DEL SISTEMA DE MEDICIÓN  OFICIAL DE DICHO 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</si>
</sst>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1" formatCode="_-* #,##0_-;\-* #,##0_-;_-* &quot;-&quot;_-;_-@_-"/>
    <numFmt numFmtId="43" formatCode="_-* #,##0.00_-;\-* #,##0.00_-;_-* &quot;-&quot;??_-;_-@_-"/>
    <numFmt numFmtId="164" formatCode="_(* #,##0.00_);_(* \(#,##0.00\);_(* &quot;-&quot;??_);_(@_)"/>
    <numFmt numFmtId="165" formatCode="_(&quot;$&quot;* #,##0_);_(&quot;$&quot;* \(#,##0\);_(&quot;$&quot;* &quot;-&quot;_);_(@_)"/>
    <numFmt numFmtId="166" formatCode="_(&quot;$&quot;* #,##0.00_);_(&quot;$&quot;* \(#,##0.00\);_(&quot;$&quot;* &quot;-&quot;??_);_(@_)"/>
    <numFmt numFmtId="167" formatCode="_([$$-409]* #,##0.00_);_([$$-409]* \(#,##0.00\);_([$$-409]* &quot;-&quot;??_);_(@_)"/>
    <numFmt numFmtId="168" formatCode="mmmm\-yy"/>
    <numFmt numFmtId="169" formatCode="d/m/yy"/>
    <numFmt numFmtId="170" formatCode="_ &quot;Q&quot;\ * #,##0.00_ ;_ &quot;Q&quot;\ * \-#,##0.00_ ;_ &quot;Q&quot;\ * &quot;-&quot;??_ ;_ @_ "/>
    <numFmt numFmtId="171" formatCode="0.0_);[Red]\(0.0\)"/>
    <numFmt numFmtId="172" formatCode="0.00_);[Red]\(0.00\)"/>
    <numFmt numFmtId="173" formatCode="\$#.00"/>
    <numFmt numFmtId="174" formatCode="d\ &quot;de&quot;\ mmmm\ &quot;de&quot;\ yy"/>
    <numFmt numFmtId="175" formatCode="d\ &quot;de&quot;\ mmmm\ &quot;de&quot;\ yyyy"/>
    <numFmt numFmtId="176" formatCode="d"/>
    <numFmt numFmtId="177" formatCode="mmmm"/>
    <numFmt numFmtId="178" formatCode="yyyy"/>
    <numFmt numFmtId="179" formatCode="_([$€-2]* #,##0.00_);_([$€-2]* \(#,##0.00\);_([$€-2]* &quot;-&quot;??_)"/>
    <numFmt numFmtId="180" formatCode="#,#00"/>
    <numFmt numFmtId="181" formatCode="_-* #,##0.00\ _€_-;\-* #,##0.00\ _€_-;_-* &quot;-&quot;??\ _€_-;_-@_-"/>
    <numFmt numFmtId="182" formatCode="%#,#00"/>
    <numFmt numFmtId="183" formatCode="#.##000"/>
    <numFmt numFmtId="184" formatCode="#,"/>
    <numFmt numFmtId="185" formatCode="_-* #,##0.00\ &quot;Pts&quot;_-;\-* #,##0.00\ &quot;Pts&quot;_-;_-* &quot;-&quot;??\ &quot;Pts&quot;_-;_-@_-"/>
    <numFmt numFmtId="186" formatCode="_(* #,##0.00_);_(* \(#,##0.00\);_(* &quot;-&quot;???_);_(@_)"/>
    <numFmt numFmtId="187" formatCode="_(* #,##0_);_(* \(#,##0\);_(* &quot;-&quot;_);_(@_)"/>
    <numFmt numFmtId="188" formatCode="_(* #,##0.00_);_(* \(#,##0.00\);_(* &quot;-&quot;_);_(@_)"/>
    <numFmt numFmtId="189" formatCode="_(* #,##0.0000_);_(* \(#,##0.0000\);_(* &quot;-&quot;????_);_(@_)"/>
    <numFmt numFmtId="190" formatCode="#,##0.000_);\(#,##0.000\)"/>
    <numFmt numFmtId="191" formatCode="_(* #,##0.000_);_(* \(#,##0.000\);_(* &quot;-&quot;???_);_(@_)"/>
  </numFmts>
  <fonts count="26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
      <color indexed="8"/>
      <name val="Courier"/>
      <family val="3"/>
    </font>
    <font>
      <sz val="10"/>
      <color indexed="8"/>
      <name val="Arial"/>
      <family val="2"/>
    </font>
    <font>
      <sz val="1"/>
      <color indexed="8"/>
      <name val="Courier"/>
      <family val="3"/>
    </font>
    <font>
      <u/>
      <sz val="10"/>
      <color indexed="12"/>
      <name val="Arial"/>
      <family val="2"/>
    </font>
    <font>
      <sz val="8"/>
      <name val="Arial"/>
      <family val="2"/>
    </font>
    <font>
      <b/>
      <sz val="14"/>
      <name val="Arial"/>
      <family val="2"/>
    </font>
    <font>
      <b/>
      <sz val="10"/>
      <name val="Arial"/>
      <family val="2"/>
    </font>
    <font>
      <b/>
      <sz val="8"/>
      <name val="Arial"/>
      <family val="2"/>
    </font>
    <font>
      <sz val="10"/>
      <name val="Tahoma"/>
      <family val="2"/>
    </font>
    <font>
      <sz val="10"/>
      <color indexed="12"/>
      <name val="Arial"/>
      <family val="2"/>
    </font>
    <font>
      <b/>
      <sz val="12"/>
      <name val="Tahoma"/>
      <family val="2"/>
    </font>
    <font>
      <b/>
      <sz val="12"/>
      <color indexed="21"/>
      <name val="Tahoma"/>
      <family val="2"/>
    </font>
    <font>
      <b/>
      <sz val="20"/>
      <name val="Tahoma"/>
      <family val="2"/>
    </font>
    <font>
      <b/>
      <sz val="14"/>
      <name val="Tahoma"/>
      <family val="2"/>
    </font>
    <font>
      <b/>
      <sz val="10"/>
      <name val="Tahoma"/>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0"/>
      <name val="Arial"/>
      <family val="2"/>
    </font>
    <font>
      <b/>
      <sz val="12"/>
      <name val="Arial"/>
      <family val="2"/>
    </font>
    <font>
      <sz val="12"/>
      <name val="Helv"/>
    </font>
    <font>
      <sz val="10"/>
      <color indexed="8"/>
      <name val="MS Sans Serif"/>
      <family val="2"/>
    </font>
    <font>
      <sz val="10"/>
      <name val="Bookman Old Style"/>
      <family val="1"/>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1"/>
      <color theme="3"/>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8"/>
      <color theme="3"/>
      <name val="Cambria"/>
      <family val="2"/>
      <scheme val="major"/>
    </font>
    <font>
      <b/>
      <sz val="11"/>
      <color theme="1"/>
      <name val="Calibri"/>
      <family val="2"/>
      <scheme val="minor"/>
    </font>
    <font>
      <b/>
      <sz val="10"/>
      <color theme="1"/>
      <name val="Arial"/>
      <family val="2"/>
    </font>
    <font>
      <b/>
      <sz val="11"/>
      <name val="Arial"/>
      <family val="2"/>
    </font>
    <font>
      <sz val="10"/>
      <color theme="1"/>
      <name val="Arial"/>
      <family val="2"/>
    </font>
    <font>
      <b/>
      <sz val="9"/>
      <color theme="1"/>
      <name val="Arial"/>
      <family val="2"/>
    </font>
    <font>
      <b/>
      <sz val="10"/>
      <color indexed="10"/>
      <name val="Arial"/>
      <family val="2"/>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indexed="9"/>
        <bgColor indexed="64"/>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CC99"/>
        <bgColor indexed="64"/>
      </patternFill>
    </fill>
  </fills>
  <borders count="8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519">
    <xf numFmtId="0" fontId="0" fillId="0" borderId="0"/>
    <xf numFmtId="0" fontId="222" fillId="2" borderId="0" applyNumberFormat="0" applyBorder="0" applyAlignment="0" applyProtection="0"/>
    <xf numFmtId="0" fontId="222" fillId="3" borderId="0" applyNumberFormat="0" applyBorder="0" applyAlignment="0" applyProtection="0"/>
    <xf numFmtId="0" fontId="222" fillId="4" borderId="0" applyNumberFormat="0" applyBorder="0" applyAlignment="0" applyProtection="0"/>
    <xf numFmtId="0" fontId="222" fillId="5" borderId="0" applyNumberFormat="0" applyBorder="0" applyAlignment="0" applyProtection="0"/>
    <xf numFmtId="0" fontId="222" fillId="6" borderId="0" applyNumberFormat="0" applyBorder="0" applyAlignment="0" applyProtection="0"/>
    <xf numFmtId="0" fontId="222" fillId="7" borderId="0" applyNumberFormat="0" applyBorder="0" applyAlignment="0" applyProtection="0"/>
    <xf numFmtId="0" fontId="222" fillId="2" borderId="0" applyNumberFormat="0" applyBorder="0" applyAlignment="0" applyProtection="0"/>
    <xf numFmtId="0" fontId="243" fillId="27" borderId="0" applyNumberFormat="0" applyBorder="0" applyAlignment="0" applyProtection="0"/>
    <xf numFmtId="0" fontId="222" fillId="3" borderId="0" applyNumberFormat="0" applyBorder="0" applyAlignment="0" applyProtection="0"/>
    <xf numFmtId="0" fontId="243" fillId="28" borderId="0" applyNumberFormat="0" applyBorder="0" applyAlignment="0" applyProtection="0"/>
    <xf numFmtId="0" fontId="222" fillId="4" borderId="0" applyNumberFormat="0" applyBorder="0" applyAlignment="0" applyProtection="0"/>
    <xf numFmtId="0" fontId="243" fillId="29" borderId="0" applyNumberFormat="0" applyBorder="0" applyAlignment="0" applyProtection="0"/>
    <xf numFmtId="0" fontId="222" fillId="5" borderId="0" applyNumberFormat="0" applyBorder="0" applyAlignment="0" applyProtection="0"/>
    <xf numFmtId="0" fontId="243" fillId="30" borderId="0" applyNumberFormat="0" applyBorder="0" applyAlignment="0" applyProtection="0"/>
    <xf numFmtId="0" fontId="222" fillId="6" borderId="0" applyNumberFormat="0" applyBorder="0" applyAlignment="0" applyProtection="0"/>
    <xf numFmtId="0" fontId="243" fillId="31" borderId="0" applyNumberFormat="0" applyBorder="0" applyAlignment="0" applyProtection="0"/>
    <xf numFmtId="0" fontId="222" fillId="7" borderId="0" applyNumberFormat="0" applyBorder="0" applyAlignment="0" applyProtection="0"/>
    <xf numFmtId="0" fontId="243" fillId="32" borderId="0" applyNumberFormat="0" applyBorder="0" applyAlignment="0" applyProtection="0"/>
    <xf numFmtId="0" fontId="222" fillId="8" borderId="0" applyNumberFormat="0" applyBorder="0" applyAlignment="0" applyProtection="0"/>
    <xf numFmtId="0" fontId="222" fillId="9" borderId="0" applyNumberFormat="0" applyBorder="0" applyAlignment="0" applyProtection="0"/>
    <xf numFmtId="0" fontId="222" fillId="10" borderId="0" applyNumberFormat="0" applyBorder="0" applyAlignment="0" applyProtection="0"/>
    <xf numFmtId="0" fontId="222" fillId="5" borderId="0" applyNumberFormat="0" applyBorder="0" applyAlignment="0" applyProtection="0"/>
    <xf numFmtId="0" fontId="222" fillId="8" borderId="0" applyNumberFormat="0" applyBorder="0" applyAlignment="0" applyProtection="0"/>
    <xf numFmtId="0" fontId="222" fillId="11" borderId="0" applyNumberFormat="0" applyBorder="0" applyAlignment="0" applyProtection="0"/>
    <xf numFmtId="0" fontId="222" fillId="8" borderId="0" applyNumberFormat="0" applyBorder="0" applyAlignment="0" applyProtection="0"/>
    <xf numFmtId="0" fontId="243" fillId="33" borderId="0" applyNumberFormat="0" applyBorder="0" applyAlignment="0" applyProtection="0"/>
    <xf numFmtId="0" fontId="222" fillId="9" borderId="0" applyNumberFormat="0" applyBorder="0" applyAlignment="0" applyProtection="0"/>
    <xf numFmtId="0" fontId="243" fillId="34" borderId="0" applyNumberFormat="0" applyBorder="0" applyAlignment="0" applyProtection="0"/>
    <xf numFmtId="0" fontId="222" fillId="10" borderId="0" applyNumberFormat="0" applyBorder="0" applyAlignment="0" applyProtection="0"/>
    <xf numFmtId="0" fontId="243" fillId="35" borderId="0" applyNumberFormat="0" applyBorder="0" applyAlignment="0" applyProtection="0"/>
    <xf numFmtId="0" fontId="222" fillId="5" borderId="0" applyNumberFormat="0" applyBorder="0" applyAlignment="0" applyProtection="0"/>
    <xf numFmtId="0" fontId="243" fillId="36" borderId="0" applyNumberFormat="0" applyBorder="0" applyAlignment="0" applyProtection="0"/>
    <xf numFmtId="0" fontId="222" fillId="8" borderId="0" applyNumberFormat="0" applyBorder="0" applyAlignment="0" applyProtection="0"/>
    <xf numFmtId="0" fontId="243" fillId="37" borderId="0" applyNumberFormat="0" applyBorder="0" applyAlignment="0" applyProtection="0"/>
    <xf numFmtId="0" fontId="222" fillId="11" borderId="0" applyNumberFormat="0" applyBorder="0" applyAlignment="0" applyProtection="0"/>
    <xf numFmtId="0" fontId="243" fillId="38" borderId="0" applyNumberFormat="0" applyBorder="0" applyAlignment="0" applyProtection="0"/>
    <xf numFmtId="0" fontId="223" fillId="12" borderId="0" applyNumberFormat="0" applyBorder="0" applyAlignment="0" applyProtection="0"/>
    <xf numFmtId="0" fontId="223" fillId="9" borderId="0" applyNumberFormat="0" applyBorder="0" applyAlignment="0" applyProtection="0"/>
    <xf numFmtId="0" fontId="223" fillId="10" borderId="0" applyNumberFormat="0" applyBorder="0" applyAlignment="0" applyProtection="0"/>
    <xf numFmtId="0" fontId="223" fillId="13" borderId="0" applyNumberFormat="0" applyBorder="0" applyAlignment="0" applyProtection="0"/>
    <xf numFmtId="0" fontId="223" fillId="14" borderId="0" applyNumberFormat="0" applyBorder="0" applyAlignment="0" applyProtection="0"/>
    <xf numFmtId="0" fontId="223" fillId="15" borderId="0" applyNumberFormat="0" applyBorder="0" applyAlignment="0" applyProtection="0"/>
    <xf numFmtId="0" fontId="223" fillId="12" borderId="0" applyNumberFormat="0" applyBorder="0" applyAlignment="0" applyProtection="0"/>
    <xf numFmtId="0" fontId="244" fillId="39" borderId="0" applyNumberFormat="0" applyBorder="0" applyAlignment="0" applyProtection="0"/>
    <xf numFmtId="0" fontId="223" fillId="9" borderId="0" applyNumberFormat="0" applyBorder="0" applyAlignment="0" applyProtection="0"/>
    <xf numFmtId="0" fontId="244" fillId="40" borderId="0" applyNumberFormat="0" applyBorder="0" applyAlignment="0" applyProtection="0"/>
    <xf numFmtId="0" fontId="223" fillId="10" borderId="0" applyNumberFormat="0" applyBorder="0" applyAlignment="0" applyProtection="0"/>
    <xf numFmtId="0" fontId="244" fillId="41" borderId="0" applyNumberFormat="0" applyBorder="0" applyAlignment="0" applyProtection="0"/>
    <xf numFmtId="0" fontId="223" fillId="13" borderId="0" applyNumberFormat="0" applyBorder="0" applyAlignment="0" applyProtection="0"/>
    <xf numFmtId="0" fontId="244" fillId="42" borderId="0" applyNumberFormat="0" applyBorder="0" applyAlignment="0" applyProtection="0"/>
    <xf numFmtId="0" fontId="223" fillId="14" borderId="0" applyNumberFormat="0" applyBorder="0" applyAlignment="0" applyProtection="0"/>
    <xf numFmtId="0" fontId="244" fillId="43" borderId="0" applyNumberFormat="0" applyBorder="0" applyAlignment="0" applyProtection="0"/>
    <xf numFmtId="0" fontId="223" fillId="15" borderId="0" applyNumberFormat="0" applyBorder="0" applyAlignment="0" applyProtection="0"/>
    <xf numFmtId="0" fontId="244" fillId="44" borderId="0" applyNumberFormat="0" applyBorder="0" applyAlignment="0" applyProtection="0"/>
    <xf numFmtId="37" fontId="240" fillId="0" borderId="0"/>
    <xf numFmtId="0" fontId="223" fillId="16" borderId="0" applyNumberFormat="0" applyBorder="0" applyAlignment="0" applyProtection="0"/>
    <xf numFmtId="0" fontId="223" fillId="17" borderId="0" applyNumberFormat="0" applyBorder="0" applyAlignment="0" applyProtection="0"/>
    <xf numFmtId="0" fontId="223" fillId="18" borderId="0" applyNumberFormat="0" applyBorder="0" applyAlignment="0" applyProtection="0"/>
    <xf numFmtId="0" fontId="223" fillId="13" borderId="0" applyNumberFormat="0" applyBorder="0" applyAlignment="0" applyProtection="0"/>
    <xf numFmtId="0" fontId="223" fillId="14" borderId="0" applyNumberFormat="0" applyBorder="0" applyAlignment="0" applyProtection="0"/>
    <xf numFmtId="0" fontId="223" fillId="19" borderId="0" applyNumberFormat="0" applyBorder="0" applyAlignment="0" applyProtection="0"/>
    <xf numFmtId="0" fontId="230" fillId="3" borderId="0" applyNumberFormat="0" applyBorder="0" applyAlignment="0" applyProtection="0"/>
    <xf numFmtId="0" fontId="224" fillId="4" borderId="0" applyNumberFormat="0" applyBorder="0" applyAlignment="0" applyProtection="0"/>
    <xf numFmtId="0" fontId="245" fillId="45" borderId="0" applyNumberFormat="0" applyBorder="0" applyAlignment="0" applyProtection="0"/>
    <xf numFmtId="0" fontId="225" fillId="20" borderId="1" applyNumberFormat="0" applyAlignment="0" applyProtection="0"/>
    <xf numFmtId="0" fontId="225" fillId="20" borderId="1" applyNumberFormat="0" applyAlignment="0" applyProtection="0"/>
    <xf numFmtId="0" fontId="246" fillId="46" borderId="63" applyNumberFormat="0" applyAlignment="0" applyProtection="0"/>
    <xf numFmtId="0" fontId="226" fillId="21" borderId="2" applyNumberFormat="0" applyAlignment="0" applyProtection="0"/>
    <xf numFmtId="0" fontId="247" fillId="47" borderId="64" applyNumberFormat="0" applyAlignment="0" applyProtection="0"/>
    <xf numFmtId="0" fontId="227" fillId="0" borderId="3" applyNumberFormat="0" applyFill="0" applyAlignment="0" applyProtection="0"/>
    <xf numFmtId="0" fontId="248" fillId="0" borderId="65" applyNumberFormat="0" applyFill="0" applyAlignment="0" applyProtection="0"/>
    <xf numFmtId="0" fontId="226" fillId="21" borderId="2" applyNumberFormat="0" applyAlignment="0" applyProtection="0"/>
    <xf numFmtId="4" fontId="207" fillId="0" borderId="0">
      <protection locked="0"/>
    </xf>
    <xf numFmtId="171" fontId="206" fillId="0" borderId="0">
      <protection locked="0"/>
    </xf>
    <xf numFmtId="171" fontId="238" fillId="0" borderId="0">
      <protection locked="0"/>
    </xf>
    <xf numFmtId="171" fontId="238" fillId="0" borderId="0">
      <protection locked="0"/>
    </xf>
    <xf numFmtId="167" fontId="206" fillId="0" borderId="0">
      <protection locked="0"/>
    </xf>
    <xf numFmtId="165" fontId="208" fillId="0" borderId="0" applyFont="0" applyFill="0" applyBorder="0" applyAlignment="0" applyProtection="0"/>
    <xf numFmtId="167" fontId="238" fillId="0" borderId="0">
      <protection locked="0"/>
    </xf>
    <xf numFmtId="167" fontId="238" fillId="0" borderId="0">
      <protection locked="0"/>
    </xf>
    <xf numFmtId="167" fontId="238" fillId="0" borderId="0">
      <protection locked="0"/>
    </xf>
    <xf numFmtId="167" fontId="238" fillId="0" borderId="0">
      <protection locked="0"/>
    </xf>
    <xf numFmtId="167" fontId="238" fillId="0" borderId="0">
      <protection locked="0"/>
    </xf>
    <xf numFmtId="167" fontId="238" fillId="0" borderId="0">
      <protection locked="0"/>
    </xf>
    <xf numFmtId="167" fontId="238" fillId="0" borderId="0">
      <protection locked="0"/>
    </xf>
    <xf numFmtId="167" fontId="238" fillId="0" borderId="0">
      <protection locked="0"/>
    </xf>
    <xf numFmtId="167" fontId="238" fillId="0" borderId="0">
      <protection locked="0"/>
    </xf>
    <xf numFmtId="167" fontId="238" fillId="0" borderId="0">
      <protection locked="0"/>
    </xf>
    <xf numFmtId="167" fontId="238" fillId="0" borderId="0">
      <protection locked="0"/>
    </xf>
    <xf numFmtId="167" fontId="238" fillId="0" borderId="0">
      <protection locked="0"/>
    </xf>
    <xf numFmtId="167" fontId="238" fillId="0" borderId="0">
      <protection locked="0"/>
    </xf>
    <xf numFmtId="173" fontId="207" fillId="0" borderId="0">
      <protection locked="0"/>
    </xf>
    <xf numFmtId="172" fontId="206" fillId="0" borderId="0">
      <protection locked="0"/>
    </xf>
    <xf numFmtId="172" fontId="238" fillId="0" borderId="0">
      <protection locked="0"/>
    </xf>
    <xf numFmtId="172" fontId="238" fillId="0" borderId="0">
      <protection locked="0"/>
    </xf>
    <xf numFmtId="0" fontId="209" fillId="0" borderId="0">
      <protection locked="0"/>
    </xf>
    <xf numFmtId="0" fontId="207" fillId="0" borderId="0">
      <protection locked="0"/>
    </xf>
    <xf numFmtId="0" fontId="228" fillId="0" borderId="0" applyNumberFormat="0" applyFill="0" applyBorder="0" applyAlignment="0" applyProtection="0"/>
    <xf numFmtId="0" fontId="249" fillId="0" borderId="0" applyNumberFormat="0" applyFill="0" applyBorder="0" applyAlignment="0" applyProtection="0"/>
    <xf numFmtId="0" fontId="223" fillId="16" borderId="0" applyNumberFormat="0" applyBorder="0" applyAlignment="0" applyProtection="0"/>
    <xf numFmtId="0" fontId="244" fillId="48" borderId="0" applyNumberFormat="0" applyBorder="0" applyAlignment="0" applyProtection="0"/>
    <xf numFmtId="0" fontId="223" fillId="17" borderId="0" applyNumberFormat="0" applyBorder="0" applyAlignment="0" applyProtection="0"/>
    <xf numFmtId="0" fontId="244" fillId="49" borderId="0" applyNumberFormat="0" applyBorder="0" applyAlignment="0" applyProtection="0"/>
    <xf numFmtId="0" fontId="223" fillId="18" borderId="0" applyNumberFormat="0" applyBorder="0" applyAlignment="0" applyProtection="0"/>
    <xf numFmtId="0" fontId="244" fillId="50" borderId="0" applyNumberFormat="0" applyBorder="0" applyAlignment="0" applyProtection="0"/>
    <xf numFmtId="0" fontId="223" fillId="13" borderId="0" applyNumberFormat="0" applyBorder="0" applyAlignment="0" applyProtection="0"/>
    <xf numFmtId="0" fontId="244" fillId="51" borderId="0" applyNumberFormat="0" applyBorder="0" applyAlignment="0" applyProtection="0"/>
    <xf numFmtId="0" fontId="223" fillId="14" borderId="0" applyNumberFormat="0" applyBorder="0" applyAlignment="0" applyProtection="0"/>
    <xf numFmtId="0" fontId="244" fillId="52" borderId="0" applyNumberFormat="0" applyBorder="0" applyAlignment="0" applyProtection="0"/>
    <xf numFmtId="0" fontId="223" fillId="19" borderId="0" applyNumberFormat="0" applyBorder="0" applyAlignment="0" applyProtection="0"/>
    <xf numFmtId="0" fontId="244" fillId="53" borderId="0" applyNumberFormat="0" applyBorder="0" applyAlignment="0" applyProtection="0"/>
    <xf numFmtId="0" fontId="229" fillId="7" borderId="1" applyNumberFormat="0" applyAlignment="0" applyProtection="0"/>
    <xf numFmtId="0" fontId="250" fillId="54" borderId="63" applyNumberFormat="0" applyAlignment="0" applyProtection="0"/>
    <xf numFmtId="179" fontId="206" fillId="0" borderId="0" applyFont="0" applyFill="0" applyBorder="0" applyAlignment="0" applyProtection="0"/>
    <xf numFmtId="179" fontId="238" fillId="0" borderId="0" applyFont="0" applyFill="0" applyBorder="0" applyAlignment="0" applyProtection="0"/>
    <xf numFmtId="0" fontId="234" fillId="0" borderId="0" applyNumberFormat="0" applyFill="0" applyBorder="0" applyAlignment="0" applyProtection="0"/>
    <xf numFmtId="15" fontId="206" fillId="0" borderId="0">
      <protection locked="0"/>
    </xf>
    <xf numFmtId="15" fontId="238" fillId="0" borderId="0">
      <protection locked="0"/>
    </xf>
    <xf numFmtId="15" fontId="238" fillId="0" borderId="0">
      <protection locked="0"/>
    </xf>
    <xf numFmtId="180" fontId="209" fillId="0" borderId="0">
      <protection locked="0"/>
    </xf>
    <xf numFmtId="0" fontId="224" fillId="4" borderId="0" applyNumberFormat="0" applyBorder="0" applyAlignment="0" applyProtection="0"/>
    <xf numFmtId="0" fontId="209" fillId="0" borderId="0">
      <protection locked="0"/>
    </xf>
    <xf numFmtId="0" fontId="209" fillId="0" borderId="0">
      <protection locked="0"/>
    </xf>
    <xf numFmtId="0" fontId="228" fillId="0" borderId="4" applyNumberFormat="0" applyFill="0" applyAlignment="0" applyProtection="0"/>
    <xf numFmtId="0" fontId="228" fillId="0" borderId="0" applyNumberFormat="0" applyFill="0" applyBorder="0" applyAlignment="0" applyProtection="0"/>
    <xf numFmtId="0" fontId="210" fillId="0" borderId="0" applyNumberFormat="0" applyFill="0" applyBorder="0" applyAlignment="0" applyProtection="0">
      <alignment vertical="top"/>
      <protection locked="0"/>
    </xf>
    <xf numFmtId="0" fontId="230" fillId="3" borderId="0" applyNumberFormat="0" applyBorder="0" applyAlignment="0" applyProtection="0"/>
    <xf numFmtId="0" fontId="251" fillId="55" borderId="0" applyNumberFormat="0" applyBorder="0" applyAlignment="0" applyProtection="0"/>
    <xf numFmtId="0" fontId="229" fillId="7" borderId="1" applyNumberFormat="0" applyAlignment="0" applyProtection="0"/>
    <xf numFmtId="0" fontId="227" fillId="0" borderId="3" applyNumberFormat="0" applyFill="0" applyAlignment="0" applyProtection="0"/>
    <xf numFmtId="181" fontId="222" fillId="0" borderId="0" applyFont="0" applyFill="0" applyBorder="0" applyAlignment="0" applyProtection="0"/>
    <xf numFmtId="181" fontId="222" fillId="0" borderId="0" applyFont="0" applyFill="0" applyBorder="0" applyAlignment="0" applyProtection="0"/>
    <xf numFmtId="181" fontId="222" fillId="0" borderId="0" applyFont="0" applyFill="0" applyBorder="0" applyAlignment="0" applyProtection="0"/>
    <xf numFmtId="181" fontId="222" fillId="0" borderId="0" applyFont="0" applyFill="0" applyBorder="0" applyAlignment="0" applyProtection="0"/>
    <xf numFmtId="181" fontId="222" fillId="0" borderId="0" applyFont="0" applyFill="0" applyBorder="0" applyAlignment="0" applyProtection="0"/>
    <xf numFmtId="181" fontId="222" fillId="0" borderId="0" applyFont="0" applyFill="0" applyBorder="0" applyAlignment="0" applyProtection="0"/>
    <xf numFmtId="181" fontId="222" fillId="0" borderId="0" applyFont="0" applyFill="0" applyBorder="0" applyAlignment="0" applyProtection="0"/>
    <xf numFmtId="165" fontId="241" fillId="0" borderId="0" applyFont="0" applyFill="0" applyBorder="0" applyAlignment="0" applyProtection="0"/>
    <xf numFmtId="166" fontId="241" fillId="0" borderId="0" applyFont="0" applyFill="0" applyBorder="0" applyAlignment="0" applyProtection="0"/>
    <xf numFmtId="170" fontId="206" fillId="0" borderId="0" applyFont="0" applyFill="0" applyBorder="0" applyAlignment="0" applyProtection="0"/>
    <xf numFmtId="0" fontId="231" fillId="22" borderId="0" applyNumberFormat="0" applyBorder="0" applyAlignment="0" applyProtection="0"/>
    <xf numFmtId="0" fontId="252" fillId="56" borderId="0" applyNumberFormat="0" applyBorder="0" applyAlignment="0" applyProtection="0"/>
    <xf numFmtId="0" fontId="238" fillId="0" borderId="0"/>
    <xf numFmtId="0" fontId="238" fillId="0" borderId="0"/>
    <xf numFmtId="0" fontId="222" fillId="0" borderId="0"/>
    <xf numFmtId="0" fontId="238" fillId="0" borderId="0"/>
    <xf numFmtId="0" fontId="238" fillId="0" borderId="0"/>
    <xf numFmtId="0" fontId="238" fillId="0" borderId="0"/>
    <xf numFmtId="0" fontId="243" fillId="0" borderId="0"/>
    <xf numFmtId="0" fontId="206" fillId="0" borderId="0"/>
    <xf numFmtId="0" fontId="206" fillId="0" borderId="0"/>
    <xf numFmtId="0" fontId="206" fillId="23" borderId="5" applyNumberFormat="0" applyFont="0" applyAlignment="0" applyProtection="0"/>
    <xf numFmtId="0" fontId="238" fillId="23" borderId="5" applyNumberFormat="0" applyFont="0" applyAlignment="0" applyProtection="0"/>
    <xf numFmtId="0" fontId="222" fillId="23" borderId="5" applyNumberFormat="0" applyFont="0" applyAlignment="0" applyProtection="0"/>
    <xf numFmtId="0" fontId="232" fillId="20" borderId="6" applyNumberFormat="0" applyAlignment="0" applyProtection="0"/>
    <xf numFmtId="169" fontId="206" fillId="0" borderId="0">
      <protection locked="0"/>
    </xf>
    <xf numFmtId="169" fontId="238" fillId="0" borderId="0">
      <protection locked="0"/>
    </xf>
    <xf numFmtId="169" fontId="238" fillId="0" borderId="0">
      <protection locked="0"/>
    </xf>
    <xf numFmtId="182" fontId="209" fillId="0" borderId="0">
      <protection locked="0"/>
    </xf>
    <xf numFmtId="183" fontId="209" fillId="0" borderId="0">
      <protection locked="0"/>
    </xf>
    <xf numFmtId="9" fontId="222" fillId="0" borderId="0" applyFont="0" applyFill="0" applyBorder="0" applyAlignment="0" applyProtection="0"/>
    <xf numFmtId="9" fontId="222" fillId="0" borderId="0" applyFont="0" applyFill="0" applyBorder="0" applyAlignment="0" applyProtection="0"/>
    <xf numFmtId="9" fontId="222" fillId="0" borderId="0" applyFont="0" applyFill="0" applyBorder="0" applyAlignment="0" applyProtection="0"/>
    <xf numFmtId="9" fontId="222" fillId="0" borderId="0" applyFont="0" applyFill="0" applyBorder="0" applyAlignment="0" applyProtection="0"/>
    <xf numFmtId="9" fontId="222" fillId="0" borderId="0" applyFont="0" applyFill="0" applyBorder="0" applyAlignment="0" applyProtection="0"/>
    <xf numFmtId="0" fontId="232" fillId="20" borderId="6" applyNumberFormat="0" applyAlignment="0" applyProtection="0"/>
    <xf numFmtId="0" fontId="253" fillId="46" borderId="66" applyNumberFormat="0" applyAlignment="0" applyProtection="0"/>
    <xf numFmtId="43" fontId="242" fillId="0" borderId="0" applyFont="0" applyFill="0" applyBorder="0" applyAlignment="0" applyProtection="0"/>
    <xf numFmtId="0" fontId="233" fillId="0" borderId="0" applyNumberFormat="0" applyFill="0" applyBorder="0" applyAlignment="0" applyProtection="0"/>
    <xf numFmtId="0" fontId="254" fillId="0" borderId="0" applyNumberFormat="0" applyFill="0" applyBorder="0" applyAlignment="0" applyProtection="0"/>
    <xf numFmtId="0" fontId="234" fillId="0" borderId="0" applyNumberFormat="0" applyFill="0" applyBorder="0" applyAlignment="0" applyProtection="0"/>
    <xf numFmtId="0" fontId="255" fillId="0" borderId="0" applyNumberFormat="0" applyFill="0" applyBorder="0" applyAlignment="0" applyProtection="0"/>
    <xf numFmtId="0" fontId="235" fillId="0" borderId="0" applyNumberFormat="0" applyFill="0" applyBorder="0" applyAlignment="0" applyProtection="0"/>
    <xf numFmtId="0" fontId="235" fillId="0" borderId="0" applyNumberFormat="0" applyFill="0" applyBorder="0" applyAlignment="0" applyProtection="0"/>
    <xf numFmtId="0" fontId="236" fillId="0" borderId="7" applyNumberFormat="0" applyFill="0" applyAlignment="0" applyProtection="0"/>
    <xf numFmtId="0" fontId="256" fillId="0" borderId="67" applyNumberFormat="0" applyFill="0" applyAlignment="0" applyProtection="0"/>
    <xf numFmtId="0" fontId="237" fillId="0" borderId="8" applyNumberFormat="0" applyFill="0" applyAlignment="0" applyProtection="0"/>
    <xf numFmtId="0" fontId="257" fillId="0" borderId="68" applyNumberFormat="0" applyFill="0" applyAlignment="0" applyProtection="0"/>
    <xf numFmtId="0" fontId="228" fillId="0" borderId="4" applyNumberFormat="0" applyFill="0" applyAlignment="0" applyProtection="0"/>
    <xf numFmtId="0" fontId="249" fillId="0" borderId="69" applyNumberFormat="0" applyFill="0" applyAlignment="0" applyProtection="0"/>
    <xf numFmtId="0" fontId="258" fillId="0" borderId="0" applyNumberFormat="0" applyFill="0" applyBorder="0" applyAlignment="0" applyProtection="0"/>
    <xf numFmtId="184" fontId="207" fillId="0" borderId="0">
      <protection locked="0"/>
    </xf>
    <xf numFmtId="184" fontId="207" fillId="0" borderId="0">
      <protection locked="0"/>
    </xf>
    <xf numFmtId="0" fontId="207" fillId="0" borderId="9">
      <protection locked="0"/>
    </xf>
    <xf numFmtId="0" fontId="259" fillId="0" borderId="70" applyNumberFormat="0" applyFill="0" applyAlignment="0" applyProtection="0"/>
    <xf numFmtId="0" fontId="233" fillId="0" borderId="0" applyNumberFormat="0" applyFill="0" applyBorder="0" applyAlignment="0" applyProtection="0"/>
    <xf numFmtId="0" fontId="206" fillId="0" borderId="0"/>
    <xf numFmtId="164" fontId="206" fillId="0" borderId="0" applyFont="0" applyFill="0" applyBorder="0" applyAlignment="0" applyProtection="0"/>
    <xf numFmtId="164" fontId="206" fillId="0" borderId="0" applyFont="0" applyFill="0" applyBorder="0" applyAlignment="0" applyProtection="0"/>
    <xf numFmtId="164" fontId="206" fillId="0" borderId="0" applyFont="0" applyFill="0" applyBorder="0" applyAlignment="0" applyProtection="0"/>
    <xf numFmtId="164" fontId="206" fillId="0" borderId="0" applyFont="0" applyFill="0" applyBorder="0" applyAlignment="0" applyProtection="0"/>
    <xf numFmtId="185" fontId="206" fillId="0" borderId="0" applyFont="0" applyFill="0" applyBorder="0" applyAlignment="0" applyProtection="0"/>
    <xf numFmtId="185" fontId="206" fillId="0" borderId="0" applyFont="0" applyFill="0" applyBorder="0" applyAlignment="0" applyProtection="0"/>
    <xf numFmtId="185" fontId="206" fillId="0" borderId="0" applyFont="0" applyFill="0" applyBorder="0" applyAlignment="0" applyProtection="0"/>
    <xf numFmtId="185" fontId="206" fillId="0" borderId="0" applyFont="0" applyFill="0" applyBorder="0" applyAlignment="0" applyProtection="0"/>
    <xf numFmtId="185" fontId="206" fillId="0" borderId="0" applyFont="0" applyFill="0" applyBorder="0" applyAlignment="0" applyProtection="0"/>
    <xf numFmtId="0" fontId="206" fillId="0" borderId="0"/>
    <xf numFmtId="0" fontId="243" fillId="0" borderId="0"/>
    <xf numFmtId="0" fontId="206" fillId="0" borderId="0"/>
    <xf numFmtId="0" fontId="243" fillId="0" borderId="0"/>
    <xf numFmtId="0" fontId="243" fillId="0" borderId="0"/>
    <xf numFmtId="0" fontId="208" fillId="0" borderId="0">
      <alignment vertical="top"/>
    </xf>
    <xf numFmtId="0" fontId="243" fillId="0" borderId="0"/>
    <xf numFmtId="0" fontId="243" fillId="0" borderId="0"/>
    <xf numFmtId="0" fontId="243" fillId="0" borderId="0"/>
    <xf numFmtId="0" fontId="206" fillId="0" borderId="0"/>
    <xf numFmtId="0" fontId="208" fillId="0" borderId="0">
      <alignment vertical="top"/>
    </xf>
    <xf numFmtId="0" fontId="206" fillId="0" borderId="0"/>
    <xf numFmtId="0" fontId="208" fillId="0" borderId="0">
      <alignment vertical="top"/>
    </xf>
    <xf numFmtId="0" fontId="206" fillId="0" borderId="0"/>
    <xf numFmtId="0" fontId="243" fillId="0" borderId="0"/>
    <xf numFmtId="0" fontId="208" fillId="0" borderId="0">
      <alignment vertical="top"/>
    </xf>
    <xf numFmtId="0" fontId="206" fillId="0" borderId="0"/>
    <xf numFmtId="0" fontId="208" fillId="0" borderId="0">
      <alignment vertical="top"/>
    </xf>
    <xf numFmtId="0" fontId="208" fillId="0" borderId="0">
      <alignment vertical="top"/>
    </xf>
    <xf numFmtId="0" fontId="208" fillId="0" borderId="0">
      <alignment vertical="top"/>
    </xf>
    <xf numFmtId="0" fontId="208" fillId="0" borderId="0">
      <alignment vertical="top"/>
    </xf>
    <xf numFmtId="0" fontId="222" fillId="2" borderId="0" applyNumberFormat="0" applyBorder="0" applyAlignment="0" applyProtection="0"/>
    <xf numFmtId="0" fontId="222" fillId="3" borderId="0" applyNumberFormat="0" applyBorder="0" applyAlignment="0" applyProtection="0"/>
    <xf numFmtId="0" fontId="222" fillId="4" borderId="0" applyNumberFormat="0" applyBorder="0" applyAlignment="0" applyProtection="0"/>
    <xf numFmtId="0" fontId="222" fillId="5" borderId="0" applyNumberFormat="0" applyBorder="0" applyAlignment="0" applyProtection="0"/>
    <xf numFmtId="0" fontId="222" fillId="6" borderId="0" applyNumberFormat="0" applyBorder="0" applyAlignment="0" applyProtection="0"/>
    <xf numFmtId="0" fontId="222" fillId="7" borderId="0" applyNumberFormat="0" applyBorder="0" applyAlignment="0" applyProtection="0"/>
    <xf numFmtId="0" fontId="222" fillId="8" borderId="0" applyNumberFormat="0" applyBorder="0" applyAlignment="0" applyProtection="0"/>
    <xf numFmtId="0" fontId="222" fillId="9" borderId="0" applyNumberFormat="0" applyBorder="0" applyAlignment="0" applyProtection="0"/>
    <xf numFmtId="0" fontId="222" fillId="10" borderId="0" applyNumberFormat="0" applyBorder="0" applyAlignment="0" applyProtection="0"/>
    <xf numFmtId="0" fontId="222" fillId="5" borderId="0" applyNumberFormat="0" applyBorder="0" applyAlignment="0" applyProtection="0"/>
    <xf numFmtId="0" fontId="222" fillId="8" borderId="0" applyNumberFormat="0" applyBorder="0" applyAlignment="0" applyProtection="0"/>
    <xf numFmtId="0" fontId="222" fillId="11" borderId="0" applyNumberFormat="0" applyBorder="0" applyAlignment="0" applyProtection="0"/>
    <xf numFmtId="167" fontId="206" fillId="0" borderId="0">
      <protection locked="0"/>
    </xf>
    <xf numFmtId="167" fontId="206" fillId="0" borderId="0">
      <protection locked="0"/>
    </xf>
    <xf numFmtId="181" fontId="222" fillId="0" borderId="0" applyFont="0" applyFill="0" applyBorder="0" applyAlignment="0" applyProtection="0"/>
    <xf numFmtId="181" fontId="222" fillId="0" borderId="0" applyFont="0" applyFill="0" applyBorder="0" applyAlignment="0" applyProtection="0"/>
    <xf numFmtId="181" fontId="222" fillId="0" borderId="0" applyFont="0" applyFill="0" applyBorder="0" applyAlignment="0" applyProtection="0"/>
    <xf numFmtId="181" fontId="222" fillId="0" borderId="0" applyFont="0" applyFill="0" applyBorder="0" applyAlignment="0" applyProtection="0"/>
    <xf numFmtId="181" fontId="222" fillId="0" borderId="0" applyFont="0" applyFill="0" applyBorder="0" applyAlignment="0" applyProtection="0"/>
    <xf numFmtId="0" fontId="222" fillId="23" borderId="5" applyNumberFormat="0" applyFont="0" applyAlignment="0" applyProtection="0"/>
    <xf numFmtId="9" fontId="222" fillId="0" borderId="0" applyFont="0" applyFill="0" applyBorder="0" applyAlignment="0" applyProtection="0"/>
    <xf numFmtId="9" fontId="222" fillId="0" borderId="0" applyFont="0" applyFill="0" applyBorder="0" applyAlignment="0" applyProtection="0"/>
    <xf numFmtId="9" fontId="222" fillId="0" borderId="0" applyFont="0" applyFill="0" applyBorder="0" applyAlignment="0" applyProtection="0"/>
    <xf numFmtId="9" fontId="222" fillId="0" borderId="0" applyFont="0" applyFill="0" applyBorder="0" applyAlignment="0" applyProtection="0"/>
    <xf numFmtId="9" fontId="222" fillId="0" borderId="0" applyFont="0" applyFill="0" applyBorder="0" applyAlignment="0" applyProtection="0"/>
    <xf numFmtId="164" fontId="222" fillId="0" borderId="0" applyFont="0" applyFill="0" applyBorder="0" applyAlignment="0" applyProtection="0"/>
    <xf numFmtId="0" fontId="243" fillId="0" borderId="0"/>
    <xf numFmtId="0" fontId="243" fillId="0" borderId="0"/>
    <xf numFmtId="164" fontId="243" fillId="0" borderId="0" applyFont="0" applyFill="0" applyBorder="0" applyAlignment="0" applyProtection="0"/>
    <xf numFmtId="0" fontId="205" fillId="0" borderId="0"/>
    <xf numFmtId="0" fontId="204" fillId="0" borderId="0"/>
    <xf numFmtId="0" fontId="203" fillId="0" borderId="0"/>
    <xf numFmtId="0" fontId="202" fillId="0" borderId="0"/>
    <xf numFmtId="164" fontId="202" fillId="0" borderId="0" applyFont="0" applyFill="0" applyBorder="0" applyAlignment="0" applyProtection="0"/>
    <xf numFmtId="0" fontId="201" fillId="0" borderId="0"/>
    <xf numFmtId="0" fontId="201" fillId="0" borderId="0"/>
    <xf numFmtId="164" fontId="201" fillId="0" borderId="0" applyFont="0" applyFill="0" applyBorder="0" applyAlignment="0" applyProtection="0"/>
    <xf numFmtId="0" fontId="200" fillId="0" borderId="0"/>
    <xf numFmtId="0" fontId="199" fillId="0" borderId="0"/>
    <xf numFmtId="0" fontId="198" fillId="0" borderId="0"/>
    <xf numFmtId="164" fontId="198" fillId="0" borderId="0" applyFont="0" applyFill="0" applyBorder="0" applyAlignment="0" applyProtection="0"/>
    <xf numFmtId="0" fontId="197" fillId="0" borderId="0"/>
    <xf numFmtId="164" fontId="197" fillId="0" borderId="0" applyFont="0" applyFill="0" applyBorder="0" applyAlignment="0" applyProtection="0"/>
    <xf numFmtId="0" fontId="196" fillId="0" borderId="0"/>
    <xf numFmtId="0" fontId="195" fillId="0" borderId="0"/>
    <xf numFmtId="0" fontId="194" fillId="0" borderId="0"/>
    <xf numFmtId="164" fontId="194" fillId="0" borderId="0" applyFont="0" applyFill="0" applyBorder="0" applyAlignment="0" applyProtection="0"/>
    <xf numFmtId="0" fontId="193" fillId="0" borderId="0"/>
    <xf numFmtId="0" fontId="192" fillId="0" borderId="0"/>
    <xf numFmtId="0" fontId="191" fillId="0" borderId="0"/>
    <xf numFmtId="0" fontId="190" fillId="0" borderId="0"/>
    <xf numFmtId="0" fontId="189" fillId="0" borderId="0"/>
    <xf numFmtId="0" fontId="188" fillId="0" borderId="0"/>
    <xf numFmtId="0" fontId="187" fillId="0" borderId="0"/>
    <xf numFmtId="0" fontId="186" fillId="0" borderId="0"/>
    <xf numFmtId="0" fontId="185" fillId="0" borderId="0"/>
    <xf numFmtId="0" fontId="185" fillId="0" borderId="0"/>
    <xf numFmtId="0" fontId="184" fillId="0" borderId="0"/>
    <xf numFmtId="0" fontId="183" fillId="0" borderId="0"/>
    <xf numFmtId="0" fontId="182" fillId="0" borderId="0"/>
    <xf numFmtId="0" fontId="181" fillId="0" borderId="0"/>
    <xf numFmtId="0" fontId="180" fillId="0" borderId="0"/>
    <xf numFmtId="0" fontId="180" fillId="0" borderId="0"/>
    <xf numFmtId="0" fontId="179" fillId="0" borderId="0"/>
    <xf numFmtId="0" fontId="179" fillId="0" borderId="0"/>
    <xf numFmtId="0" fontId="178" fillId="0" borderId="0"/>
    <xf numFmtId="0" fontId="177" fillId="0" borderId="0"/>
    <xf numFmtId="0" fontId="176" fillId="0" borderId="0"/>
    <xf numFmtId="0" fontId="175" fillId="0" borderId="0"/>
    <xf numFmtId="0" fontId="174" fillId="0" borderId="0"/>
    <xf numFmtId="0" fontId="173" fillId="0" borderId="0"/>
    <xf numFmtId="0" fontId="172" fillId="0" borderId="0"/>
    <xf numFmtId="0" fontId="171" fillId="0" borderId="0"/>
    <xf numFmtId="0" fontId="170" fillId="0" borderId="0"/>
    <xf numFmtId="0" fontId="169" fillId="0" borderId="0"/>
    <xf numFmtId="0" fontId="168" fillId="0" borderId="0"/>
    <xf numFmtId="0" fontId="167" fillId="0" borderId="0"/>
    <xf numFmtId="0" fontId="166" fillId="0" borderId="0"/>
    <xf numFmtId="0" fontId="165" fillId="0" borderId="0"/>
    <xf numFmtId="0" fontId="164" fillId="0" borderId="0"/>
    <xf numFmtId="0" fontId="163" fillId="0" borderId="0"/>
    <xf numFmtId="0" fontId="162" fillId="0" borderId="0"/>
    <xf numFmtId="0" fontId="161" fillId="0" borderId="0"/>
    <xf numFmtId="0" fontId="160" fillId="0" borderId="0"/>
    <xf numFmtId="0" fontId="159" fillId="0" borderId="0"/>
    <xf numFmtId="0" fontId="158" fillId="0" borderId="0"/>
    <xf numFmtId="0" fontId="158" fillId="0" borderId="0"/>
    <xf numFmtId="0" fontId="157" fillId="0" borderId="0"/>
    <xf numFmtId="0" fontId="156" fillId="0" borderId="0"/>
    <xf numFmtId="0" fontId="155" fillId="0" borderId="0"/>
    <xf numFmtId="0" fontId="154" fillId="0" borderId="0"/>
    <xf numFmtId="0" fontId="153" fillId="0" borderId="0"/>
    <xf numFmtId="0" fontId="152" fillId="0" borderId="0"/>
    <xf numFmtId="0" fontId="151" fillId="0" borderId="0"/>
    <xf numFmtId="0" fontId="150" fillId="0" borderId="0"/>
    <xf numFmtId="0" fontId="149" fillId="0" borderId="0"/>
    <xf numFmtId="0" fontId="148" fillId="0" borderId="0"/>
    <xf numFmtId="0" fontId="147" fillId="0" borderId="0"/>
    <xf numFmtId="0" fontId="146" fillId="0" borderId="0"/>
    <xf numFmtId="0" fontId="145" fillId="0" borderId="0"/>
    <xf numFmtId="0" fontId="144" fillId="0" borderId="0"/>
    <xf numFmtId="0" fontId="143" fillId="0" borderId="0"/>
    <xf numFmtId="0" fontId="142" fillId="0" borderId="0"/>
    <xf numFmtId="0" fontId="141" fillId="0" borderId="0"/>
    <xf numFmtId="0" fontId="140" fillId="0" borderId="0"/>
    <xf numFmtId="0" fontId="139" fillId="0" borderId="0"/>
    <xf numFmtId="0" fontId="138" fillId="0" borderId="0"/>
    <xf numFmtId="0" fontId="137" fillId="0" borderId="0"/>
    <xf numFmtId="0" fontId="137" fillId="0" borderId="0"/>
    <xf numFmtId="0" fontId="136" fillId="0" borderId="0"/>
    <xf numFmtId="164" fontId="136" fillId="0" borderId="0" applyFont="0" applyFill="0" applyBorder="0" applyAlignment="0" applyProtection="0"/>
    <xf numFmtId="0" fontId="135" fillId="0" borderId="0"/>
    <xf numFmtId="0" fontId="134" fillId="0" borderId="0"/>
    <xf numFmtId="0" fontId="133" fillId="0" borderId="0"/>
    <xf numFmtId="0" fontId="132" fillId="0" borderId="0"/>
    <xf numFmtId="0" fontId="131" fillId="0" borderId="0"/>
    <xf numFmtId="0" fontId="130" fillId="0" borderId="0"/>
    <xf numFmtId="0" fontId="130" fillId="0" borderId="0"/>
    <xf numFmtId="0" fontId="129" fillId="0" borderId="0"/>
    <xf numFmtId="0" fontId="128" fillId="0" borderId="0"/>
    <xf numFmtId="0" fontId="127" fillId="0" borderId="0"/>
    <xf numFmtId="0" fontId="126" fillId="0" borderId="0"/>
    <xf numFmtId="0" fontId="125" fillId="0" borderId="0"/>
    <xf numFmtId="0" fontId="124" fillId="0" borderId="0"/>
    <xf numFmtId="0" fontId="123" fillId="0" borderId="0"/>
    <xf numFmtId="0" fontId="122" fillId="0" borderId="0"/>
    <xf numFmtId="0" fontId="121" fillId="0" borderId="0"/>
    <xf numFmtId="0" fontId="120" fillId="0" borderId="0"/>
    <xf numFmtId="0" fontId="119" fillId="0" borderId="0"/>
    <xf numFmtId="0" fontId="119" fillId="0" borderId="0"/>
    <xf numFmtId="0" fontId="118" fillId="0" borderId="0"/>
    <xf numFmtId="0" fontId="117" fillId="0" borderId="0"/>
    <xf numFmtId="0" fontId="116" fillId="0" borderId="0"/>
    <xf numFmtId="0" fontId="115" fillId="0" borderId="0"/>
    <xf numFmtId="0" fontId="114" fillId="0" borderId="0"/>
    <xf numFmtId="0" fontId="113" fillId="0" borderId="0"/>
    <xf numFmtId="0" fontId="112" fillId="0" borderId="0"/>
    <xf numFmtId="0" fontId="111" fillId="0" borderId="0"/>
    <xf numFmtId="0" fontId="110" fillId="0" borderId="0"/>
    <xf numFmtId="0" fontId="109" fillId="0" borderId="0"/>
    <xf numFmtId="0" fontId="108" fillId="0" borderId="0"/>
    <xf numFmtId="0" fontId="107" fillId="0" borderId="0"/>
    <xf numFmtId="0" fontId="106" fillId="0" borderId="0"/>
    <xf numFmtId="0" fontId="105" fillId="0" borderId="0"/>
    <xf numFmtId="0" fontId="104" fillId="0" borderId="0"/>
    <xf numFmtId="0" fontId="103" fillId="0" borderId="0"/>
    <xf numFmtId="0" fontId="102" fillId="0" borderId="0"/>
    <xf numFmtId="0" fontId="101" fillId="0" borderId="0"/>
    <xf numFmtId="0" fontId="100" fillId="0" borderId="0"/>
    <xf numFmtId="0" fontId="99" fillId="0" borderId="0"/>
    <xf numFmtId="0" fontId="98" fillId="0" borderId="0"/>
    <xf numFmtId="0" fontId="97" fillId="0" borderId="0"/>
    <xf numFmtId="0" fontId="96" fillId="0" borderId="0"/>
    <xf numFmtId="0" fontId="95" fillId="0" borderId="0"/>
    <xf numFmtId="0" fontId="94" fillId="0" borderId="0"/>
    <xf numFmtId="0" fontId="93" fillId="0" borderId="0"/>
    <xf numFmtId="0" fontId="92" fillId="0" borderId="0"/>
    <xf numFmtId="0" fontId="91" fillId="0" borderId="0"/>
    <xf numFmtId="0" fontId="90" fillId="0" borderId="0"/>
    <xf numFmtId="0" fontId="89" fillId="0" borderId="0"/>
    <xf numFmtId="43" fontId="89" fillId="0" borderId="0" applyFont="0" applyFill="0" applyBorder="0" applyAlignment="0" applyProtection="0"/>
    <xf numFmtId="0" fontId="88" fillId="0" borderId="0"/>
    <xf numFmtId="0" fontId="87" fillId="0" borderId="0"/>
    <xf numFmtId="0" fontId="86" fillId="0" borderId="0"/>
    <xf numFmtId="0" fontId="85" fillId="0" borderId="0"/>
    <xf numFmtId="0" fontId="85" fillId="0" borderId="0"/>
    <xf numFmtId="0" fontId="84" fillId="0" borderId="0"/>
    <xf numFmtId="0" fontId="83" fillId="0" borderId="0"/>
    <xf numFmtId="0" fontId="82" fillId="0" borderId="0"/>
    <xf numFmtId="0" fontId="81" fillId="0" borderId="0"/>
    <xf numFmtId="0" fontId="80" fillId="0" borderId="0"/>
    <xf numFmtId="0" fontId="79" fillId="0" borderId="0"/>
    <xf numFmtId="0" fontId="78" fillId="0" borderId="0"/>
    <xf numFmtId="0" fontId="77" fillId="0" borderId="0"/>
    <xf numFmtId="0" fontId="76" fillId="0" borderId="0"/>
    <xf numFmtId="0" fontId="75" fillId="0" borderId="0"/>
    <xf numFmtId="0" fontId="75" fillId="0" borderId="0"/>
    <xf numFmtId="0" fontId="74" fillId="0" borderId="0"/>
    <xf numFmtId="0" fontId="73" fillId="0" borderId="0"/>
    <xf numFmtId="0" fontId="72" fillId="0" borderId="0"/>
    <xf numFmtId="0" fontId="71" fillId="0" borderId="0"/>
    <xf numFmtId="0" fontId="70" fillId="0" borderId="0"/>
    <xf numFmtId="0" fontId="69" fillId="0" borderId="0"/>
    <xf numFmtId="0" fontId="68" fillId="0" borderId="0"/>
    <xf numFmtId="0" fontId="68" fillId="0" borderId="0"/>
    <xf numFmtId="0" fontId="67" fillId="0" borderId="0"/>
    <xf numFmtId="0" fontId="66" fillId="0" borderId="0"/>
    <xf numFmtId="0" fontId="65" fillId="0" borderId="0"/>
    <xf numFmtId="0" fontId="64" fillId="0" borderId="0"/>
    <xf numFmtId="0" fontId="63" fillId="0" borderId="0"/>
    <xf numFmtId="0" fontId="62" fillId="0" borderId="0"/>
    <xf numFmtId="0" fontId="61" fillId="0" borderId="0"/>
    <xf numFmtId="0" fontId="60" fillId="0" borderId="0"/>
    <xf numFmtId="43" fontId="206" fillId="0" borderId="0" applyFont="0" applyFill="0" applyBorder="0" applyAlignment="0" applyProtection="0"/>
    <xf numFmtId="0" fontId="59" fillId="0" borderId="0"/>
    <xf numFmtId="0" fontId="58" fillId="0" borderId="0"/>
    <xf numFmtId="0" fontId="57" fillId="0" borderId="0"/>
    <xf numFmtId="0" fontId="57" fillId="0" borderId="0"/>
    <xf numFmtId="0" fontId="56" fillId="0" borderId="0"/>
    <xf numFmtId="0" fontId="55" fillId="0" borderId="0"/>
    <xf numFmtId="0" fontId="55" fillId="0" borderId="0"/>
    <xf numFmtId="0" fontId="54" fillId="0" borderId="0"/>
    <xf numFmtId="0" fontId="53" fillId="0" borderId="0"/>
    <xf numFmtId="0" fontId="52" fillId="0" borderId="0"/>
    <xf numFmtId="0" fontId="51" fillId="0" borderId="0"/>
    <xf numFmtId="0" fontId="50" fillId="0" borderId="0"/>
    <xf numFmtId="0" fontId="49" fillId="0" borderId="0"/>
    <xf numFmtId="0" fontId="48" fillId="0" borderId="0"/>
    <xf numFmtId="0" fontId="48" fillId="0" borderId="0"/>
    <xf numFmtId="0" fontId="47" fillId="0" borderId="0"/>
    <xf numFmtId="0" fontId="46" fillId="0" borderId="0"/>
    <xf numFmtId="0" fontId="46" fillId="0" borderId="0"/>
    <xf numFmtId="0" fontId="45" fillId="0" borderId="0"/>
    <xf numFmtId="170" fontId="206" fillId="0" borderId="0" applyFont="0" applyFill="0" applyBorder="0" applyAlignment="0" applyProtection="0"/>
    <xf numFmtId="0" fontId="45" fillId="0" borderId="0"/>
    <xf numFmtId="0" fontId="45" fillId="0" borderId="0"/>
    <xf numFmtId="0" fontId="44" fillId="0" borderId="0"/>
    <xf numFmtId="0" fontId="44" fillId="0" borderId="0"/>
    <xf numFmtId="0" fontId="43" fillId="0" borderId="0"/>
    <xf numFmtId="0" fontId="42" fillId="0" borderId="0"/>
    <xf numFmtId="0" fontId="42" fillId="0" borderId="0"/>
    <xf numFmtId="0" fontId="42" fillId="0" borderId="0"/>
    <xf numFmtId="0" fontId="41" fillId="0" borderId="0"/>
    <xf numFmtId="0" fontId="41" fillId="0" borderId="0"/>
    <xf numFmtId="0" fontId="41" fillId="0" borderId="0"/>
    <xf numFmtId="0" fontId="40" fillId="0" borderId="0"/>
    <xf numFmtId="0" fontId="40" fillId="0" borderId="0"/>
    <xf numFmtId="0" fontId="40" fillId="0" borderId="0"/>
    <xf numFmtId="0" fontId="39" fillId="0" borderId="0"/>
    <xf numFmtId="0" fontId="39" fillId="0" borderId="0"/>
    <xf numFmtId="0" fontId="38" fillId="0" borderId="0"/>
    <xf numFmtId="0" fontId="38" fillId="0" borderId="0"/>
    <xf numFmtId="0" fontId="37" fillId="0" borderId="0"/>
    <xf numFmtId="0" fontId="36" fillId="0" borderId="0"/>
    <xf numFmtId="0" fontId="36" fillId="0" borderId="0"/>
    <xf numFmtId="0" fontId="36" fillId="0" borderId="0"/>
    <xf numFmtId="0" fontId="35" fillId="0" borderId="0"/>
    <xf numFmtId="0" fontId="35" fillId="0" borderId="0"/>
    <xf numFmtId="0" fontId="34" fillId="0" borderId="0"/>
    <xf numFmtId="0" fontId="33" fillId="0" borderId="0"/>
    <xf numFmtId="0" fontId="33" fillId="0" borderId="0"/>
    <xf numFmtId="0" fontId="32" fillId="0" borderId="0"/>
    <xf numFmtId="0" fontId="32" fillId="0" borderId="0"/>
    <xf numFmtId="0" fontId="32" fillId="0" borderId="0"/>
    <xf numFmtId="0" fontId="31" fillId="0" borderId="0"/>
    <xf numFmtId="0" fontId="31" fillId="0" borderId="0"/>
    <xf numFmtId="0" fontId="30" fillId="0" borderId="0"/>
    <xf numFmtId="0" fontId="30" fillId="0" borderId="0"/>
    <xf numFmtId="0" fontId="29" fillId="0" borderId="0"/>
    <xf numFmtId="0" fontId="28" fillId="0" borderId="0"/>
    <xf numFmtId="0" fontId="27" fillId="0" borderId="0"/>
    <xf numFmtId="0" fontId="26" fillId="0" borderId="0"/>
    <xf numFmtId="0" fontId="26" fillId="0" borderId="0"/>
    <xf numFmtId="0" fontId="25" fillId="0" borderId="0"/>
    <xf numFmtId="0" fontId="25" fillId="0" borderId="0"/>
    <xf numFmtId="0" fontId="24" fillId="0" borderId="0"/>
    <xf numFmtId="0" fontId="23" fillId="0" borderId="0"/>
    <xf numFmtId="0" fontId="23" fillId="0" borderId="0"/>
    <xf numFmtId="0" fontId="22" fillId="0" borderId="0"/>
    <xf numFmtId="0" fontId="22" fillId="0" borderId="0"/>
    <xf numFmtId="0" fontId="21" fillId="0" borderId="0"/>
    <xf numFmtId="0" fontId="20" fillId="0" borderId="0"/>
    <xf numFmtId="0" fontId="19" fillId="0" borderId="0"/>
    <xf numFmtId="0" fontId="19" fillId="0" borderId="0"/>
    <xf numFmtId="0" fontId="18" fillId="0" borderId="0"/>
    <xf numFmtId="0" fontId="206" fillId="0" borderId="0"/>
    <xf numFmtId="0" fontId="17" fillId="0" borderId="0"/>
    <xf numFmtId="0" fontId="206"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0" fontId="12" fillId="0" borderId="0"/>
    <xf numFmtId="0" fontId="12" fillId="0" borderId="0"/>
    <xf numFmtId="0" fontId="11" fillId="0" borderId="0"/>
    <xf numFmtId="0" fontId="11" fillId="0" borderId="0"/>
    <xf numFmtId="0" fontId="10" fillId="0" borderId="0"/>
    <xf numFmtId="0" fontId="10" fillId="0" borderId="0"/>
    <xf numFmtId="0" fontId="9" fillId="0" borderId="0"/>
    <xf numFmtId="0" fontId="206" fillId="0" borderId="0"/>
    <xf numFmtId="0" fontId="9" fillId="0" borderId="0"/>
    <xf numFmtId="0" fontId="8" fillId="0" borderId="0"/>
    <xf numFmtId="43" fontId="8" fillId="0" borderId="0" applyFont="0" applyFill="0" applyBorder="0" applyAlignment="0" applyProtection="0"/>
    <xf numFmtId="0" fontId="8" fillId="0" borderId="0"/>
    <xf numFmtId="0" fontId="206" fillId="0" borderId="0"/>
    <xf numFmtId="0" fontId="7" fillId="0" borderId="0"/>
    <xf numFmtId="0" fontId="6" fillId="0" borderId="0"/>
    <xf numFmtId="0" fontId="6" fillId="0" borderId="0"/>
    <xf numFmtId="0" fontId="5" fillId="0" borderId="0"/>
    <xf numFmtId="0" fontId="5" fillId="0" borderId="0"/>
    <xf numFmtId="0" fontId="5" fillId="0" borderId="0"/>
    <xf numFmtId="0" fontId="4" fillId="0" borderId="0"/>
    <xf numFmtId="0" fontId="206" fillId="0" borderId="0"/>
    <xf numFmtId="0" fontId="3" fillId="0" borderId="0"/>
    <xf numFmtId="0" fontId="2" fillId="0" borderId="0"/>
    <xf numFmtId="0" fontId="1" fillId="0" borderId="0"/>
  </cellStyleXfs>
  <cellXfs count="572">
    <xf numFmtId="0" fontId="0" fillId="0" borderId="0" xfId="0"/>
    <xf numFmtId="0" fontId="206" fillId="0" borderId="0" xfId="150" applyFill="1"/>
    <xf numFmtId="0" fontId="206" fillId="0" borderId="0" xfId="150"/>
    <xf numFmtId="0" fontId="214" fillId="24" borderId="10" xfId="150" applyFont="1" applyFill="1" applyBorder="1" applyAlignment="1">
      <alignment horizontal="center" vertical="center" wrapText="1"/>
    </xf>
    <xf numFmtId="0" fontId="214" fillId="24" borderId="11" xfId="150" applyFont="1" applyFill="1" applyBorder="1" applyAlignment="1">
      <alignment horizontal="center" vertical="center" wrapText="1"/>
    </xf>
    <xf numFmtId="0" fontId="213" fillId="24" borderId="12" xfId="150" applyFont="1" applyFill="1" applyBorder="1" applyAlignment="1">
      <alignment horizontal="center"/>
    </xf>
    <xf numFmtId="164" fontId="213" fillId="0" borderId="13" xfId="140" applyNumberFormat="1" applyFont="1" applyFill="1" applyBorder="1" applyAlignment="1">
      <alignment vertical="center"/>
    </xf>
    <xf numFmtId="164" fontId="213" fillId="0" borderId="14" xfId="140" applyNumberFormat="1" applyFont="1" applyFill="1" applyBorder="1" applyAlignment="1">
      <alignment vertical="center"/>
    </xf>
    <xf numFmtId="0" fontId="206" fillId="0" borderId="0" xfId="151"/>
    <xf numFmtId="0" fontId="215" fillId="25" borderId="0" xfId="151" applyFont="1" applyFill="1" applyBorder="1"/>
    <xf numFmtId="0" fontId="216" fillId="25" borderId="0" xfId="126" applyFont="1" applyFill="1" applyAlignment="1" applyProtection="1">
      <alignment horizontal="center"/>
    </xf>
    <xf numFmtId="0" fontId="215" fillId="26" borderId="0" xfId="151" applyFont="1" applyFill="1"/>
    <xf numFmtId="0" fontId="217" fillId="25" borderId="0" xfId="151" applyFont="1" applyFill="1" applyBorder="1" applyAlignment="1"/>
    <xf numFmtId="0" fontId="220" fillId="25" borderId="0" xfId="151" applyFont="1" applyFill="1" applyBorder="1" applyAlignment="1">
      <alignment horizontal="center"/>
    </xf>
    <xf numFmtId="0" fontId="215" fillId="25" borderId="0" xfId="151" applyFont="1" applyFill="1"/>
    <xf numFmtId="0" fontId="215" fillId="25" borderId="0" xfId="151" applyFont="1" applyFill="1" applyBorder="1" applyAlignment="1"/>
    <xf numFmtId="176" fontId="215" fillId="25" borderId="0" xfId="151" applyNumberFormat="1" applyFont="1" applyFill="1" applyBorder="1"/>
    <xf numFmtId="177" fontId="215" fillId="25" borderId="0" xfId="151" applyNumberFormat="1" applyFont="1" applyFill="1" applyBorder="1"/>
    <xf numFmtId="178" fontId="215" fillId="25" borderId="0" xfId="151" applyNumberFormat="1" applyFont="1" applyFill="1" applyBorder="1"/>
    <xf numFmtId="174" fontId="215" fillId="25" borderId="0" xfId="151" applyNumberFormat="1" applyFont="1" applyFill="1" applyBorder="1"/>
    <xf numFmtId="0" fontId="214" fillId="24" borderId="18" xfId="150" applyFont="1" applyFill="1" applyBorder="1" applyAlignment="1">
      <alignment horizontal="center" vertical="center" wrapText="1"/>
    </xf>
    <xf numFmtId="0" fontId="214" fillId="24" borderId="19" xfId="150" applyFont="1" applyFill="1" applyBorder="1" applyAlignment="1">
      <alignment horizontal="center" vertical="center" wrapText="1"/>
    </xf>
    <xf numFmtId="0" fontId="214" fillId="24" borderId="20" xfId="150" applyFont="1" applyFill="1" applyBorder="1" applyAlignment="1">
      <alignment horizontal="center" vertical="center" wrapText="1"/>
    </xf>
    <xf numFmtId="0" fontId="214" fillId="24" borderId="21" xfId="150" applyFont="1" applyFill="1" applyBorder="1" applyAlignment="1">
      <alignment horizontal="center" vertical="center" wrapText="1"/>
    </xf>
    <xf numFmtId="0" fontId="214" fillId="24" borderId="22" xfId="150" applyFont="1" applyFill="1" applyBorder="1" applyAlignment="1">
      <alignment horizontal="center" vertical="center" wrapText="1"/>
    </xf>
    <xf numFmtId="0" fontId="214" fillId="24" borderId="23" xfId="150" applyFont="1" applyFill="1" applyBorder="1" applyAlignment="1">
      <alignment horizontal="center" vertical="center" wrapText="1"/>
    </xf>
    <xf numFmtId="0" fontId="214" fillId="24" borderId="24" xfId="150" applyFont="1" applyFill="1" applyBorder="1" applyAlignment="1">
      <alignment horizontal="center" vertical="center" wrapText="1"/>
    </xf>
    <xf numFmtId="164" fontId="206" fillId="0" borderId="10" xfId="150" applyNumberFormat="1" applyFill="1" applyBorder="1" applyAlignment="1">
      <alignment vertical="center"/>
    </xf>
    <xf numFmtId="0" fontId="213" fillId="0" borderId="0" xfId="150" applyNumberFormat="1" applyFont="1" applyFill="1" applyBorder="1"/>
    <xf numFmtId="164" fontId="213" fillId="24" borderId="15" xfId="150" applyNumberFormat="1" applyFont="1" applyFill="1" applyBorder="1"/>
    <xf numFmtId="164" fontId="213" fillId="24" borderId="17" xfId="150" applyNumberFormat="1" applyFont="1" applyFill="1" applyBorder="1"/>
    <xf numFmtId="164" fontId="213" fillId="24" borderId="39" xfId="150" applyNumberFormat="1" applyFont="1" applyFill="1" applyBorder="1"/>
    <xf numFmtId="164" fontId="239" fillId="24" borderId="40" xfId="150" applyNumberFormat="1" applyFont="1" applyFill="1" applyBorder="1"/>
    <xf numFmtId="0" fontId="214" fillId="24" borderId="41" xfId="150" applyFont="1" applyFill="1" applyBorder="1" applyAlignment="1">
      <alignment horizontal="center" vertical="center" wrapText="1"/>
    </xf>
    <xf numFmtId="164" fontId="206" fillId="0" borderId="25" xfId="140" applyNumberFormat="1" applyFont="1" applyFill="1" applyBorder="1" applyAlignment="1">
      <alignment vertical="center"/>
    </xf>
    <xf numFmtId="164" fontId="206" fillId="0" borderId="26" xfId="140" applyNumberFormat="1" applyFont="1" applyFill="1" applyBorder="1" applyAlignment="1">
      <alignment vertical="center"/>
    </xf>
    <xf numFmtId="164" fontId="206" fillId="0" borderId="43" xfId="140" applyNumberFormat="1" applyFont="1" applyFill="1" applyBorder="1" applyAlignment="1">
      <alignment vertical="center"/>
    </xf>
    <xf numFmtId="164" fontId="206" fillId="0" borderId="19" xfId="140" applyNumberFormat="1" applyFont="1" applyFill="1" applyBorder="1" applyAlignment="1">
      <alignment vertical="center"/>
    </xf>
    <xf numFmtId="164" fontId="213" fillId="0" borderId="42" xfId="140" applyNumberFormat="1" applyFont="1" applyFill="1" applyBorder="1" applyAlignment="1">
      <alignment vertical="center"/>
    </xf>
    <xf numFmtId="164" fontId="206" fillId="0" borderId="29" xfId="140" applyNumberFormat="1" applyFont="1" applyFill="1" applyBorder="1" applyAlignment="1">
      <alignment vertical="center"/>
    </xf>
    <xf numFmtId="164" fontId="206" fillId="0" borderId="30" xfId="140" applyNumberFormat="1" applyFont="1" applyFill="1" applyBorder="1" applyAlignment="1">
      <alignment vertical="center"/>
    </xf>
    <xf numFmtId="164" fontId="206" fillId="0" borderId="37" xfId="140" applyNumberFormat="1" applyFont="1" applyFill="1" applyBorder="1" applyAlignment="1">
      <alignment vertical="center"/>
    </xf>
    <xf numFmtId="164" fontId="206" fillId="0" borderId="10" xfId="140" applyNumberFormat="1" applyFont="1" applyFill="1" applyBorder="1" applyAlignment="1">
      <alignment vertical="center"/>
    </xf>
    <xf numFmtId="164" fontId="213" fillId="0" borderId="24" xfId="140" applyNumberFormat="1" applyFont="1" applyFill="1" applyBorder="1" applyAlignment="1">
      <alignment vertical="center"/>
    </xf>
    <xf numFmtId="164" fontId="239" fillId="24" borderId="40" xfId="140" applyNumberFormat="1" applyFont="1" applyFill="1" applyBorder="1"/>
    <xf numFmtId="164" fontId="213" fillId="0" borderId="24" xfId="150" applyNumberFormat="1" applyFont="1" applyFill="1" applyBorder="1" applyAlignment="1">
      <alignment vertical="center"/>
    </xf>
    <xf numFmtId="164" fontId="206" fillId="0" borderId="27" xfId="140" applyNumberFormat="1" applyFont="1" applyFill="1" applyBorder="1" applyAlignment="1">
      <alignment vertical="center"/>
    </xf>
    <xf numFmtId="164" fontId="206" fillId="0" borderId="31" xfId="140" applyNumberFormat="1" applyFont="1" applyFill="1" applyBorder="1" applyAlignment="1">
      <alignment vertical="center"/>
    </xf>
    <xf numFmtId="164" fontId="206" fillId="0" borderId="11" xfId="140" applyNumberFormat="1" applyFont="1" applyFill="1" applyBorder="1" applyAlignment="1">
      <alignment vertical="center"/>
    </xf>
    <xf numFmtId="164" fontId="206" fillId="0" borderId="48" xfId="140" applyNumberFormat="1" applyFont="1" applyFill="1" applyBorder="1" applyAlignment="1">
      <alignment vertical="center"/>
    </xf>
    <xf numFmtId="164" fontId="206" fillId="0" borderId="0" xfId="150" applyNumberFormat="1" applyFill="1"/>
    <xf numFmtId="164" fontId="213" fillId="0" borderId="13" xfId="150" applyNumberFormat="1" applyFont="1" applyFill="1" applyBorder="1" applyAlignment="1">
      <alignment vertical="center"/>
    </xf>
    <xf numFmtId="164" fontId="206" fillId="0" borderId="34" xfId="140" applyNumberFormat="1" applyFont="1" applyFill="1" applyBorder="1" applyAlignment="1">
      <alignment vertical="center"/>
    </xf>
    <xf numFmtId="164" fontId="206" fillId="0" borderId="35" xfId="140" applyNumberFormat="1" applyFont="1" applyFill="1" applyBorder="1" applyAlignment="1">
      <alignment vertical="center"/>
    </xf>
    <xf numFmtId="164" fontId="206" fillId="0" borderId="36" xfId="140" applyNumberFormat="1" applyFont="1" applyFill="1" applyBorder="1" applyAlignment="1">
      <alignment vertical="center"/>
    </xf>
    <xf numFmtId="164" fontId="213" fillId="24" borderId="40" xfId="431" applyNumberFormat="1" applyFont="1" applyFill="1" applyBorder="1"/>
    <xf numFmtId="0" fontId="214" fillId="24" borderId="19" xfId="150" applyFont="1" applyFill="1" applyBorder="1" applyAlignment="1">
      <alignment horizontal="center" vertical="center" wrapText="1"/>
    </xf>
    <xf numFmtId="0" fontId="213" fillId="0" borderId="13" xfId="150" applyFont="1" applyBorder="1" applyAlignment="1">
      <alignment horizontal="center" vertical="center"/>
    </xf>
    <xf numFmtId="0" fontId="213" fillId="0" borderId="13" xfId="150" applyFont="1" applyBorder="1" applyAlignment="1">
      <alignment vertical="center"/>
    </xf>
    <xf numFmtId="164" fontId="206" fillId="0" borderId="25" xfId="150" applyNumberFormat="1" applyBorder="1" applyAlignment="1">
      <alignment vertical="center"/>
    </xf>
    <xf numFmtId="164" fontId="206" fillId="0" borderId="26" xfId="150" applyNumberFormat="1" applyBorder="1" applyAlignment="1">
      <alignment vertical="center"/>
    </xf>
    <xf numFmtId="164" fontId="206" fillId="0" borderId="27" xfId="150" applyNumberFormat="1" applyBorder="1" applyAlignment="1">
      <alignment vertical="center"/>
    </xf>
    <xf numFmtId="164" fontId="213" fillId="0" borderId="28" xfId="150" applyNumberFormat="1" applyFont="1" applyBorder="1" applyAlignment="1">
      <alignment vertical="center"/>
    </xf>
    <xf numFmtId="164" fontId="206" fillId="0" borderId="0" xfId="150" applyNumberFormat="1"/>
    <xf numFmtId="0" fontId="213" fillId="0" borderId="14" xfId="150" applyFont="1" applyBorder="1" applyAlignment="1">
      <alignment horizontal="center" vertical="center"/>
    </xf>
    <xf numFmtId="0" fontId="213" fillId="0" borderId="14" xfId="150" applyFont="1" applyBorder="1" applyAlignment="1">
      <alignment vertical="center"/>
    </xf>
    <xf numFmtId="164" fontId="206" fillId="0" borderId="29" xfId="150" applyNumberFormat="1" applyBorder="1" applyAlignment="1">
      <alignment vertical="center"/>
    </xf>
    <xf numFmtId="164" fontId="206" fillId="0" borderId="30" xfId="150" applyNumberFormat="1" applyBorder="1" applyAlignment="1">
      <alignment vertical="center"/>
    </xf>
    <xf numFmtId="164" fontId="206" fillId="0" borderId="31" xfId="150" applyNumberFormat="1" applyBorder="1" applyAlignment="1">
      <alignment vertical="center"/>
    </xf>
    <xf numFmtId="164" fontId="213" fillId="0" borderId="32" xfId="150" applyNumberFormat="1" applyFont="1" applyBorder="1" applyAlignment="1">
      <alignment vertical="center"/>
    </xf>
    <xf numFmtId="0" fontId="213" fillId="0" borderId="33" xfId="150" applyFont="1" applyBorder="1" applyAlignment="1">
      <alignment vertical="center"/>
    </xf>
    <xf numFmtId="164" fontId="206" fillId="0" borderId="34" xfId="150" applyNumberFormat="1" applyBorder="1" applyAlignment="1">
      <alignment vertical="center"/>
    </xf>
    <xf numFmtId="164" fontId="206" fillId="0" borderId="35" xfId="150" applyNumberFormat="1" applyBorder="1" applyAlignment="1">
      <alignment vertical="center"/>
    </xf>
    <xf numFmtId="164" fontId="206" fillId="0" borderId="36" xfId="150" applyNumberFormat="1" applyBorder="1" applyAlignment="1">
      <alignment vertical="center"/>
    </xf>
    <xf numFmtId="0" fontId="213" fillId="0" borderId="33" xfId="150" applyFont="1" applyBorder="1" applyAlignment="1">
      <alignment horizontal="center" vertical="center"/>
    </xf>
    <xf numFmtId="164" fontId="213" fillId="0" borderId="73" xfId="150" applyNumberFormat="1" applyFont="1" applyBorder="1" applyAlignment="1">
      <alignment vertical="center"/>
    </xf>
    <xf numFmtId="0" fontId="213" fillId="0" borderId="24" xfId="150" applyFont="1" applyBorder="1" applyAlignment="1">
      <alignment horizontal="center" vertical="center"/>
    </xf>
    <xf numFmtId="0" fontId="213" fillId="0" borderId="24" xfId="150" applyFont="1" applyBorder="1" applyAlignment="1">
      <alignment vertical="center"/>
    </xf>
    <xf numFmtId="164" fontId="206" fillId="0" borderId="37" xfId="150" applyNumberFormat="1" applyBorder="1" applyAlignment="1">
      <alignment vertical="center"/>
    </xf>
    <xf numFmtId="164" fontId="206" fillId="0" borderId="10" xfId="150" applyNumberFormat="1" applyBorder="1" applyAlignment="1">
      <alignment vertical="center"/>
    </xf>
    <xf numFmtId="164" fontId="206" fillId="0" borderId="11" xfId="150" applyNumberFormat="1" applyBorder="1" applyAlignment="1">
      <alignment vertical="center"/>
    </xf>
    <xf numFmtId="164" fontId="213" fillId="0" borderId="38" xfId="150" applyNumberFormat="1" applyFont="1" applyBorder="1" applyAlignment="1">
      <alignment vertical="center"/>
    </xf>
    <xf numFmtId="0" fontId="213" fillId="0" borderId="0" xfId="150" applyFont="1"/>
    <xf numFmtId="0" fontId="213" fillId="0" borderId="42" xfId="150" applyFont="1" applyBorder="1" applyAlignment="1">
      <alignment horizontal="center" vertical="center"/>
    </xf>
    <xf numFmtId="0" fontId="213" fillId="0" borderId="42" xfId="150" applyFont="1" applyBorder="1" applyAlignment="1">
      <alignment vertical="center"/>
    </xf>
    <xf numFmtId="164" fontId="213" fillId="24" borderId="15" xfId="140" applyNumberFormat="1" applyFont="1" applyFill="1" applyBorder="1"/>
    <xf numFmtId="164" fontId="213" fillId="24" borderId="17" xfId="140" applyNumberFormat="1" applyFont="1" applyFill="1" applyBorder="1"/>
    <xf numFmtId="164" fontId="213" fillId="24" borderId="16" xfId="140" applyNumberFormat="1" applyFont="1" applyFill="1" applyBorder="1"/>
    <xf numFmtId="164" fontId="206" fillId="0" borderId="26" xfId="150" applyNumberFormat="1" applyFill="1" applyBorder="1" applyAlignment="1">
      <alignment vertical="center"/>
    </xf>
    <xf numFmtId="0" fontId="213" fillId="0" borderId="44" xfId="150" applyFont="1" applyBorder="1" applyAlignment="1">
      <alignment horizontal="center" vertical="center"/>
    </xf>
    <xf numFmtId="0" fontId="213" fillId="0" borderId="13" xfId="150" applyNumberFormat="1" applyFont="1" applyFill="1" applyBorder="1" applyAlignment="1">
      <alignment horizontal="center" vertical="center"/>
    </xf>
    <xf numFmtId="0" fontId="213" fillId="0" borderId="24" xfId="150" applyNumberFormat="1" applyFont="1" applyFill="1" applyBorder="1" applyAlignment="1">
      <alignment horizontal="center" vertical="center"/>
    </xf>
    <xf numFmtId="164" fontId="206" fillId="0" borderId="25" xfId="150" applyNumberFormat="1" applyFill="1" applyBorder="1" applyAlignment="1">
      <alignment vertical="center"/>
    </xf>
    <xf numFmtId="164" fontId="206" fillId="0" borderId="37" xfId="150" applyNumberFormat="1" applyFill="1" applyBorder="1" applyAlignment="1">
      <alignment vertical="center"/>
    </xf>
    <xf numFmtId="0" fontId="211" fillId="0" borderId="0" xfId="483" applyFont="1"/>
    <xf numFmtId="0" fontId="214" fillId="24" borderId="29" xfId="485" applyFont="1" applyFill="1" applyBorder="1" applyAlignment="1">
      <alignment horizontal="center" vertical="center" wrapText="1"/>
    </xf>
    <xf numFmtId="0" fontId="214" fillId="24" borderId="30" xfId="485" applyFont="1" applyFill="1" applyBorder="1" applyAlignment="1">
      <alignment horizontal="center" vertical="center" wrapText="1"/>
    </xf>
    <xf numFmtId="0" fontId="214" fillId="24" borderId="31" xfId="485" applyFont="1" applyFill="1" applyBorder="1" applyAlignment="1">
      <alignment horizontal="center" vertical="center" wrapText="1"/>
    </xf>
    <xf numFmtId="0" fontId="214" fillId="24" borderId="71" xfId="485" applyFont="1" applyFill="1" applyBorder="1" applyAlignment="1">
      <alignment horizontal="center" wrapText="1"/>
    </xf>
    <xf numFmtId="0" fontId="214" fillId="24" borderId="30" xfId="485" applyFont="1" applyFill="1" applyBorder="1" applyAlignment="1">
      <alignment horizontal="center" wrapText="1"/>
    </xf>
    <xf numFmtId="0" fontId="214" fillId="24" borderId="31" xfId="485" applyFont="1" applyFill="1" applyBorder="1" applyAlignment="1">
      <alignment horizontal="center" wrapText="1"/>
    </xf>
    <xf numFmtId="0" fontId="214" fillId="24" borderId="37" xfId="483" applyFont="1" applyFill="1" applyBorder="1" applyAlignment="1">
      <alignment horizontal="center" vertical="center" wrapText="1"/>
    </xf>
    <xf numFmtId="0" fontId="214" fillId="24" borderId="10" xfId="483" applyFont="1" applyFill="1" applyBorder="1" applyAlignment="1">
      <alignment horizontal="center" vertical="center" wrapText="1"/>
    </xf>
    <xf numFmtId="0" fontId="214" fillId="24" borderId="11" xfId="483" applyFont="1" applyFill="1" applyBorder="1" applyAlignment="1">
      <alignment horizontal="center" vertical="center" wrapText="1"/>
    </xf>
    <xf numFmtId="0" fontId="214" fillId="24" borderId="22" xfId="483" applyFont="1" applyFill="1" applyBorder="1" applyAlignment="1">
      <alignment horizontal="center" vertical="center" wrapText="1"/>
    </xf>
    <xf numFmtId="0" fontId="213" fillId="0" borderId="13" xfId="483" applyFont="1" applyBorder="1" applyAlignment="1">
      <alignment horizontal="center"/>
    </xf>
    <xf numFmtId="0" fontId="213" fillId="0" borderId="13" xfId="485" applyFont="1" applyBorder="1" applyAlignment="1">
      <alignment vertical="center"/>
    </xf>
    <xf numFmtId="164" fontId="206" fillId="0" borderId="25" xfId="431" applyNumberFormat="1" applyBorder="1" applyAlignment="1">
      <alignment vertical="center"/>
    </xf>
    <xf numFmtId="164" fontId="206" fillId="0" borderId="26" xfId="431" applyNumberFormat="1" applyBorder="1" applyAlignment="1">
      <alignment vertical="center"/>
    </xf>
    <xf numFmtId="164" fontId="206" fillId="0" borderId="27" xfId="431" applyNumberFormat="1" applyBorder="1" applyAlignment="1">
      <alignment vertical="center"/>
    </xf>
    <xf numFmtId="164" fontId="213" fillId="0" borderId="13" xfId="431" applyNumberFormat="1" applyFont="1" applyBorder="1" applyAlignment="1">
      <alignment vertical="center"/>
    </xf>
    <xf numFmtId="0" fontId="213" fillId="0" borderId="14" xfId="483" applyFont="1" applyBorder="1" applyAlignment="1">
      <alignment horizontal="center"/>
    </xf>
    <xf numFmtId="0" fontId="213" fillId="0" borderId="14" xfId="485" applyFont="1" applyBorder="1" applyAlignment="1">
      <alignment vertical="center"/>
    </xf>
    <xf numFmtId="164" fontId="206" fillId="0" borderId="29" xfId="431" applyNumberFormat="1" applyBorder="1" applyAlignment="1">
      <alignment vertical="center"/>
    </xf>
    <xf numFmtId="164" fontId="206" fillId="0" borderId="30" xfId="431" applyNumberFormat="1" applyBorder="1" applyAlignment="1">
      <alignment vertical="center"/>
    </xf>
    <xf numFmtId="164" fontId="206" fillId="0" borderId="31" xfId="431" applyNumberFormat="1" applyBorder="1" applyAlignment="1">
      <alignment vertical="center"/>
    </xf>
    <xf numFmtId="164" fontId="213" fillId="0" borderId="14" xfId="431" applyNumberFormat="1" applyFont="1" applyBorder="1" applyAlignment="1">
      <alignment vertical="center"/>
    </xf>
    <xf numFmtId="0" fontId="213" fillId="0" borderId="33" xfId="485" applyFont="1" applyBorder="1" applyAlignment="1">
      <alignment vertical="center"/>
    </xf>
    <xf numFmtId="164" fontId="206" fillId="0" borderId="35" xfId="431" applyNumberFormat="1" applyBorder="1" applyAlignment="1">
      <alignment vertical="center"/>
    </xf>
    <xf numFmtId="164" fontId="206" fillId="0" borderId="36" xfId="431" applyNumberFormat="1" applyBorder="1" applyAlignment="1">
      <alignment vertical="center"/>
    </xf>
    <xf numFmtId="164" fontId="206" fillId="0" borderId="34" xfId="431" applyNumberFormat="1" applyBorder="1" applyAlignment="1">
      <alignment vertical="center"/>
    </xf>
    <xf numFmtId="164" fontId="213" fillId="0" borderId="33" xfId="431" applyNumberFormat="1" applyFont="1" applyBorder="1" applyAlignment="1">
      <alignment vertical="center"/>
    </xf>
    <xf numFmtId="0" fontId="213" fillId="0" borderId="33" xfId="483" applyFont="1" applyBorder="1" applyAlignment="1">
      <alignment horizontal="center"/>
    </xf>
    <xf numFmtId="0" fontId="213" fillId="0" borderId="24" xfId="483" applyFont="1" applyBorder="1" applyAlignment="1">
      <alignment horizontal="center"/>
    </xf>
    <xf numFmtId="0" fontId="213" fillId="0" borderId="24" xfId="485" applyFont="1" applyBorder="1" applyAlignment="1">
      <alignment vertical="center"/>
    </xf>
    <xf numFmtId="164" fontId="206" fillId="0" borderId="37" xfId="431" applyNumberFormat="1" applyBorder="1" applyAlignment="1">
      <alignment vertical="center"/>
    </xf>
    <xf numFmtId="164" fontId="206" fillId="0" borderId="10" xfId="431" applyNumberFormat="1" applyBorder="1" applyAlignment="1">
      <alignment vertical="center"/>
    </xf>
    <xf numFmtId="164" fontId="206" fillId="0" borderId="11" xfId="431" applyNumberFormat="1" applyBorder="1" applyAlignment="1">
      <alignment vertical="center"/>
    </xf>
    <xf numFmtId="164" fontId="213" fillId="0" borderId="24" xfId="431" applyNumberFormat="1" applyFont="1" applyBorder="1" applyAlignment="1">
      <alignment vertical="center"/>
    </xf>
    <xf numFmtId="0" fontId="213" fillId="0" borderId="0" xfId="483" applyFont="1" applyAlignment="1">
      <alignment horizontal="center"/>
    </xf>
    <xf numFmtId="0" fontId="213" fillId="0" borderId="0" xfId="485" applyFont="1" applyAlignment="1">
      <alignment vertical="center"/>
    </xf>
    <xf numFmtId="164" fontId="206" fillId="0" borderId="0" xfId="431" applyNumberFormat="1" applyAlignment="1">
      <alignment vertical="center"/>
    </xf>
    <xf numFmtId="0" fontId="206" fillId="0" borderId="0" xfId="483"/>
    <xf numFmtId="0" fontId="213" fillId="24" borderId="12" xfId="483" applyFont="1" applyFill="1" applyBorder="1" applyAlignment="1">
      <alignment horizontal="center"/>
    </xf>
    <xf numFmtId="164" fontId="213" fillId="24" borderId="15" xfId="431" applyNumberFormat="1" applyFont="1" applyFill="1" applyBorder="1"/>
    <xf numFmtId="164" fontId="213" fillId="24" borderId="17" xfId="431" applyNumberFormat="1" applyFont="1" applyFill="1" applyBorder="1"/>
    <xf numFmtId="164" fontId="213" fillId="24" borderId="39" xfId="431" applyNumberFormat="1" applyFont="1" applyFill="1" applyBorder="1"/>
    <xf numFmtId="0" fontId="213" fillId="0" borderId="0" xfId="483" applyFont="1"/>
    <xf numFmtId="164" fontId="211" fillId="0" borderId="0" xfId="483" applyNumberFormat="1" applyFont="1"/>
    <xf numFmtId="0" fontId="214" fillId="24" borderId="24" xfId="502" applyFont="1" applyFill="1" applyBorder="1" applyAlignment="1">
      <alignment horizontal="center" vertical="center" wrapText="1"/>
    </xf>
    <xf numFmtId="164" fontId="206" fillId="0" borderId="13" xfId="140" applyNumberFormat="1" applyFont="1" applyFill="1" applyBorder="1" applyAlignment="1">
      <alignment vertical="center"/>
    </xf>
    <xf numFmtId="164" fontId="206" fillId="0" borderId="50" xfId="140" applyNumberFormat="1" applyFont="1" applyFill="1" applyBorder="1" applyAlignment="1">
      <alignment vertical="center"/>
    </xf>
    <xf numFmtId="164" fontId="206" fillId="0" borderId="52" xfId="140" applyNumberFormat="1" applyFont="1" applyFill="1" applyBorder="1" applyAlignment="1">
      <alignment vertical="center"/>
    </xf>
    <xf numFmtId="164" fontId="206" fillId="0" borderId="42" xfId="140" applyNumberFormat="1" applyFont="1" applyFill="1" applyBorder="1" applyAlignment="1">
      <alignment vertical="center"/>
    </xf>
    <xf numFmtId="164" fontId="206" fillId="0" borderId="18" xfId="140" applyNumberFormat="1" applyFont="1" applyFill="1" applyBorder="1" applyAlignment="1">
      <alignment vertical="center"/>
    </xf>
    <xf numFmtId="164" fontId="206" fillId="0" borderId="41" xfId="140" applyNumberFormat="1" applyFont="1" applyFill="1" applyBorder="1" applyAlignment="1">
      <alignment vertical="center"/>
    </xf>
    <xf numFmtId="164" fontId="206" fillId="0" borderId="14" xfId="140" applyNumberFormat="1" applyFont="1" applyFill="1" applyBorder="1" applyAlignment="1">
      <alignment vertical="center"/>
    </xf>
    <xf numFmtId="164" fontId="206" fillId="0" borderId="71" xfId="140" applyNumberFormat="1" applyFont="1" applyFill="1" applyBorder="1" applyAlignment="1">
      <alignment vertical="center"/>
    </xf>
    <xf numFmtId="164" fontId="206" fillId="0" borderId="74" xfId="140" applyNumberFormat="1" applyFont="1" applyFill="1" applyBorder="1" applyAlignment="1">
      <alignment vertical="center"/>
    </xf>
    <xf numFmtId="0" fontId="214" fillId="24" borderId="49" xfId="507" applyFont="1" applyFill="1" applyBorder="1" applyAlignment="1">
      <alignment horizontal="center" vertical="center" wrapText="1"/>
    </xf>
    <xf numFmtId="0" fontId="214" fillId="24" borderId="25" xfId="507" applyFont="1" applyFill="1" applyBorder="1" applyAlignment="1">
      <alignment horizontal="center" vertical="center" wrapText="1"/>
    </xf>
    <xf numFmtId="0" fontId="214" fillId="24" borderId="26" xfId="507" applyFont="1" applyFill="1" applyBorder="1" applyAlignment="1">
      <alignment horizontal="center" vertical="center" wrapText="1"/>
    </xf>
    <xf numFmtId="0" fontId="214" fillId="24" borderId="27" xfId="507" applyFont="1" applyFill="1" applyBorder="1" applyAlignment="1">
      <alignment horizontal="center" vertical="center" wrapText="1"/>
    </xf>
    <xf numFmtId="0" fontId="214" fillId="24" borderId="50" xfId="507" applyFont="1" applyFill="1" applyBorder="1" applyAlignment="1">
      <alignment horizontal="center" vertical="center" wrapText="1"/>
    </xf>
    <xf numFmtId="0" fontId="214" fillId="24" borderId="28" xfId="507" applyFont="1" applyFill="1" applyBorder="1" applyAlignment="1">
      <alignment horizontal="center" vertical="center" wrapText="1"/>
    </xf>
    <xf numFmtId="0" fontId="213" fillId="0" borderId="32" xfId="507" applyFont="1" applyBorder="1" applyAlignment="1">
      <alignment vertical="center"/>
    </xf>
    <xf numFmtId="0" fontId="206" fillId="0" borderId="0" xfId="197"/>
    <xf numFmtId="0" fontId="206" fillId="25" borderId="0" xfId="197" applyFill="1"/>
    <xf numFmtId="0" fontId="214" fillId="24" borderId="49" xfId="197" applyFont="1" applyFill="1" applyBorder="1" applyAlignment="1">
      <alignment horizontal="center" vertical="center" wrapText="1"/>
    </xf>
    <xf numFmtId="0" fontId="214" fillId="24" borderId="25" xfId="197" applyFont="1" applyFill="1" applyBorder="1" applyAlignment="1">
      <alignment horizontal="center" vertical="center" wrapText="1"/>
    </xf>
    <xf numFmtId="0" fontId="214" fillId="24" borderId="26" xfId="197" applyFont="1" applyFill="1" applyBorder="1" applyAlignment="1">
      <alignment horizontal="center" vertical="center" wrapText="1"/>
    </xf>
    <xf numFmtId="0" fontId="214" fillId="24" borderId="27" xfId="197" applyFont="1" applyFill="1" applyBorder="1" applyAlignment="1">
      <alignment horizontal="center" vertical="center" wrapText="1"/>
    </xf>
    <xf numFmtId="0" fontId="214" fillId="24" borderId="50" xfId="197" applyFont="1" applyFill="1" applyBorder="1" applyAlignment="1">
      <alignment horizontal="center" vertical="center" wrapText="1"/>
    </xf>
    <xf numFmtId="0" fontId="214" fillId="24" borderId="13" xfId="197" applyFont="1" applyFill="1" applyBorder="1" applyAlignment="1">
      <alignment horizontal="center" vertical="center" wrapText="1"/>
    </xf>
    <xf numFmtId="0" fontId="214" fillId="24" borderId="28" xfId="197" applyFont="1" applyFill="1" applyBorder="1" applyAlignment="1">
      <alignment horizontal="center" vertical="center" wrapText="1"/>
    </xf>
    <xf numFmtId="0" fontId="214" fillId="24" borderId="77" xfId="197" applyFont="1" applyFill="1" applyBorder="1" applyAlignment="1">
      <alignment horizontal="center" vertical="center" wrapText="1"/>
    </xf>
    <xf numFmtId="0" fontId="214" fillId="24" borderId="37" xfId="197" applyFont="1" applyFill="1" applyBorder="1" applyAlignment="1">
      <alignment horizontal="center" vertical="center" wrapText="1"/>
    </xf>
    <xf numFmtId="0" fontId="214" fillId="24" borderId="10" xfId="197" applyFont="1" applyFill="1" applyBorder="1" applyAlignment="1">
      <alignment horizontal="center" vertical="center" wrapText="1"/>
    </xf>
    <xf numFmtId="0" fontId="214" fillId="24" borderId="11" xfId="197" applyFont="1" applyFill="1" applyBorder="1" applyAlignment="1">
      <alignment horizontal="center" vertical="center" wrapText="1"/>
    </xf>
    <xf numFmtId="0" fontId="214" fillId="24" borderId="22" xfId="197" applyFont="1" applyFill="1" applyBorder="1" applyAlignment="1">
      <alignment horizontal="center" vertical="center" wrapText="1"/>
    </xf>
    <xf numFmtId="0" fontId="214" fillId="24" borderId="24" xfId="197" applyFont="1" applyFill="1" applyBorder="1" applyAlignment="1">
      <alignment horizontal="center" vertical="center" wrapText="1"/>
    </xf>
    <xf numFmtId="0" fontId="214" fillId="24" borderId="38" xfId="197" applyFont="1" applyFill="1" applyBorder="1" applyAlignment="1">
      <alignment horizontal="center" vertical="center" wrapText="1"/>
    </xf>
    <xf numFmtId="0" fontId="206" fillId="0" borderId="51" xfId="197" applyBorder="1"/>
    <xf numFmtId="0" fontId="213" fillId="0" borderId="13" xfId="197" applyFont="1" applyBorder="1" applyAlignment="1">
      <alignment horizontal="center" vertical="center"/>
    </xf>
    <xf numFmtId="0" fontId="213" fillId="0" borderId="54" xfId="197" applyFont="1" applyBorder="1" applyAlignment="1">
      <alignment vertical="center"/>
    </xf>
    <xf numFmtId="41" fontId="206" fillId="0" borderId="13" xfId="197" applyNumberFormat="1" applyBorder="1" applyAlignment="1">
      <alignment vertical="center"/>
    </xf>
    <xf numFmtId="186" fontId="206" fillId="0" borderId="25" xfId="197" applyNumberFormat="1" applyBorder="1" applyAlignment="1">
      <alignment vertical="center"/>
    </xf>
    <xf numFmtId="186" fontId="206" fillId="0" borderId="26" xfId="197" applyNumberFormat="1" applyBorder="1" applyAlignment="1">
      <alignment vertical="center"/>
    </xf>
    <xf numFmtId="186" fontId="206" fillId="0" borderId="27" xfId="197" applyNumberFormat="1" applyBorder="1" applyAlignment="1">
      <alignment vertical="center"/>
    </xf>
    <xf numFmtId="186" fontId="206" fillId="0" borderId="50" xfId="197" applyNumberFormat="1" applyBorder="1" applyAlignment="1">
      <alignment vertical="center"/>
    </xf>
    <xf numFmtId="186" fontId="213" fillId="0" borderId="52" xfId="197" applyNumberFormat="1" applyFont="1" applyBorder="1" applyAlignment="1">
      <alignment vertical="center"/>
    </xf>
    <xf numFmtId="186" fontId="206" fillId="0" borderId="49" xfId="197" applyNumberFormat="1" applyBorder="1" applyAlignment="1">
      <alignment vertical="center"/>
    </xf>
    <xf numFmtId="186" fontId="213" fillId="0" borderId="13" xfId="197" applyNumberFormat="1" applyFont="1" applyBorder="1" applyAlignment="1">
      <alignment vertical="center"/>
    </xf>
    <xf numFmtId="0" fontId="213" fillId="0" borderId="14" xfId="197" applyFont="1" applyBorder="1" applyAlignment="1">
      <alignment horizontal="center" vertical="center"/>
    </xf>
    <xf numFmtId="0" fontId="213" fillId="0" borderId="79" xfId="197" applyFont="1" applyBorder="1" applyAlignment="1">
      <alignment vertical="center"/>
    </xf>
    <xf numFmtId="41" fontId="206" fillId="0" borderId="14" xfId="197" applyNumberFormat="1" applyBorder="1" applyAlignment="1">
      <alignment vertical="center"/>
    </xf>
    <xf numFmtId="186" fontId="206" fillId="0" borderId="29" xfId="197" applyNumberFormat="1" applyBorder="1" applyAlignment="1">
      <alignment vertical="center"/>
    </xf>
    <xf numFmtId="186" fontId="206" fillId="0" borderId="30" xfId="197" applyNumberFormat="1" applyBorder="1" applyAlignment="1">
      <alignment vertical="center"/>
    </xf>
    <xf numFmtId="186" fontId="206" fillId="0" borderId="31" xfId="197" applyNumberFormat="1" applyBorder="1" applyAlignment="1">
      <alignment vertical="center"/>
    </xf>
    <xf numFmtId="186" fontId="206" fillId="0" borderId="71" xfId="197" applyNumberFormat="1" applyBorder="1" applyAlignment="1">
      <alignment vertical="center"/>
    </xf>
    <xf numFmtId="186" fontId="213" fillId="0" borderId="74" xfId="197" applyNumberFormat="1" applyFont="1" applyBorder="1" applyAlignment="1">
      <alignment vertical="center"/>
    </xf>
    <xf numFmtId="186" fontId="206" fillId="0" borderId="78" xfId="197" applyNumberFormat="1" applyBorder="1" applyAlignment="1">
      <alignment vertical="center"/>
    </xf>
    <xf numFmtId="186" fontId="213" fillId="0" borderId="14" xfId="197" applyNumberFormat="1" applyFont="1" applyBorder="1" applyAlignment="1">
      <alignment vertical="center"/>
    </xf>
    <xf numFmtId="0" fontId="213" fillId="0" borderId="24" xfId="197" applyFont="1" applyBorder="1" applyAlignment="1">
      <alignment horizontal="center" vertical="center"/>
    </xf>
    <xf numFmtId="0" fontId="213" fillId="0" borderId="80" xfId="197" applyFont="1" applyBorder="1" applyAlignment="1">
      <alignment vertical="center"/>
    </xf>
    <xf numFmtId="41" fontId="206" fillId="0" borderId="24" xfId="197" applyNumberFormat="1" applyBorder="1" applyAlignment="1">
      <alignment vertical="center"/>
    </xf>
    <xf numFmtId="186" fontId="206" fillId="0" borderId="37" xfId="197" applyNumberFormat="1" applyBorder="1" applyAlignment="1">
      <alignment vertical="center"/>
    </xf>
    <xf numFmtId="186" fontId="206" fillId="0" borderId="10" xfId="197" applyNumberFormat="1" applyBorder="1" applyAlignment="1">
      <alignment vertical="center"/>
    </xf>
    <xf numFmtId="186" fontId="206" fillId="0" borderId="11" xfId="197" applyNumberFormat="1" applyBorder="1" applyAlignment="1">
      <alignment vertical="center"/>
    </xf>
    <xf numFmtId="186" fontId="206" fillId="0" borderId="22" xfId="197" applyNumberFormat="1" applyBorder="1" applyAlignment="1">
      <alignment vertical="center"/>
    </xf>
    <xf numFmtId="186" fontId="213" fillId="0" borderId="23" xfId="197" applyNumberFormat="1" applyFont="1" applyBorder="1" applyAlignment="1">
      <alignment vertical="center"/>
    </xf>
    <xf numFmtId="186" fontId="206" fillId="0" borderId="77" xfId="197" applyNumberFormat="1" applyBorder="1" applyAlignment="1">
      <alignment vertical="center"/>
    </xf>
    <xf numFmtId="186" fontId="213" fillId="0" borderId="24" xfId="197" applyNumberFormat="1" applyFont="1" applyBorder="1" applyAlignment="1">
      <alignment vertical="center"/>
    </xf>
    <xf numFmtId="41" fontId="206" fillId="0" borderId="0" xfId="197" applyNumberFormat="1" applyAlignment="1">
      <alignment vertical="center"/>
    </xf>
    <xf numFmtId="186" fontId="206" fillId="0" borderId="0" xfId="197" applyNumberFormat="1"/>
    <xf numFmtId="0" fontId="206" fillId="0" borderId="0" xfId="197" applyAlignment="1">
      <alignment horizontal="center"/>
    </xf>
    <xf numFmtId="0" fontId="213" fillId="24" borderId="40" xfId="197" applyFont="1" applyFill="1" applyBorder="1" applyAlignment="1">
      <alignment horizontal="center" vertical="center"/>
    </xf>
    <xf numFmtId="0" fontId="206" fillId="0" borderId="72" xfId="197" applyBorder="1"/>
    <xf numFmtId="186" fontId="261" fillId="24" borderId="40" xfId="197" applyNumberFormat="1" applyFont="1" applyFill="1" applyBorder="1" applyAlignment="1">
      <alignment vertical="center"/>
    </xf>
    <xf numFmtId="41" fontId="206" fillId="0" borderId="0" xfId="197" applyNumberFormat="1"/>
    <xf numFmtId="43" fontId="206" fillId="0" borderId="0" xfId="197" applyNumberFormat="1"/>
    <xf numFmtId="0" fontId="213" fillId="0" borderId="0" xfId="197" applyFont="1"/>
    <xf numFmtId="0" fontId="206" fillId="0" borderId="0" xfId="507"/>
    <xf numFmtId="0" fontId="206" fillId="25" borderId="0" xfId="507" applyFill="1"/>
    <xf numFmtId="0" fontId="214" fillId="24" borderId="13" xfId="507" applyFont="1" applyFill="1" applyBorder="1" applyAlignment="1">
      <alignment horizontal="center" vertical="center" wrapText="1"/>
    </xf>
    <xf numFmtId="0" fontId="214" fillId="24" borderId="77" xfId="507" applyFont="1" applyFill="1" applyBorder="1" applyAlignment="1">
      <alignment horizontal="center" vertical="center" wrapText="1"/>
    </xf>
    <xf numFmtId="0" fontId="214" fillId="24" borderId="37" xfId="507" applyFont="1" applyFill="1" applyBorder="1" applyAlignment="1">
      <alignment horizontal="center" vertical="center" wrapText="1"/>
    </xf>
    <xf numFmtId="0" fontId="214" fillId="24" borderId="10" xfId="507" applyFont="1" applyFill="1" applyBorder="1" applyAlignment="1">
      <alignment horizontal="center" vertical="center" wrapText="1"/>
    </xf>
    <xf numFmtId="0" fontId="214" fillId="24" borderId="11" xfId="507" applyFont="1" applyFill="1" applyBorder="1" applyAlignment="1">
      <alignment horizontal="center" vertical="center" wrapText="1"/>
    </xf>
    <xf numFmtId="0" fontId="214" fillId="24" borderId="22" xfId="507" applyFont="1" applyFill="1" applyBorder="1" applyAlignment="1">
      <alignment horizontal="center" vertical="center" wrapText="1"/>
    </xf>
    <xf numFmtId="0" fontId="214" fillId="24" borderId="24" xfId="507" applyFont="1" applyFill="1" applyBorder="1" applyAlignment="1">
      <alignment horizontal="center" vertical="center" wrapText="1"/>
    </xf>
    <xf numFmtId="0" fontId="206" fillId="0" borderId="51" xfId="507" applyBorder="1"/>
    <xf numFmtId="0" fontId="213" fillId="0" borderId="13" xfId="507" applyFont="1" applyBorder="1" applyAlignment="1">
      <alignment horizontal="center" vertical="center"/>
    </xf>
    <xf numFmtId="0" fontId="213" fillId="0" borderId="28" xfId="507" applyFont="1" applyBorder="1" applyAlignment="1">
      <alignment vertical="center"/>
    </xf>
    <xf numFmtId="41" fontId="206" fillId="0" borderId="13" xfId="507" applyNumberFormat="1" applyBorder="1" applyAlignment="1">
      <alignment horizontal="right" vertical="center"/>
    </xf>
    <xf numFmtId="186" fontId="206" fillId="0" borderId="50" xfId="197" applyNumberFormat="1" applyBorder="1" applyAlignment="1">
      <alignment horizontal="right" vertical="center"/>
    </xf>
    <xf numFmtId="186" fontId="206" fillId="0" borderId="26" xfId="507" applyNumberFormat="1" applyBorder="1" applyAlignment="1">
      <alignment horizontal="right" vertical="center"/>
    </xf>
    <xf numFmtId="186" fontId="206" fillId="0" borderId="27" xfId="507" applyNumberFormat="1" applyBorder="1" applyAlignment="1">
      <alignment horizontal="right" vertical="center"/>
    </xf>
    <xf numFmtId="186" fontId="206" fillId="0" borderId="50" xfId="507" applyNumberFormat="1" applyBorder="1" applyAlignment="1">
      <alignment horizontal="right" vertical="center"/>
    </xf>
    <xf numFmtId="186" fontId="213" fillId="0" borderId="27" xfId="507" applyNumberFormat="1" applyFont="1" applyBorder="1" applyAlignment="1">
      <alignment horizontal="right" vertical="center"/>
    </xf>
    <xf numFmtId="186" fontId="206" fillId="0" borderId="52" xfId="507" applyNumberFormat="1" applyBorder="1" applyAlignment="1">
      <alignment horizontal="right" vertical="center"/>
    </xf>
    <xf numFmtId="186" fontId="213" fillId="0" borderId="13" xfId="507" applyNumberFormat="1" applyFont="1" applyBorder="1" applyAlignment="1">
      <alignment horizontal="right" vertical="center"/>
    </xf>
    <xf numFmtId="0" fontId="213" fillId="0" borderId="14" xfId="507" applyFont="1" applyBorder="1" applyAlignment="1">
      <alignment horizontal="center" vertical="center"/>
    </xf>
    <xf numFmtId="41" fontId="206" fillId="0" borderId="14" xfId="507" applyNumberFormat="1" applyBorder="1" applyAlignment="1">
      <alignment horizontal="right" vertical="center"/>
    </xf>
    <xf numFmtId="186" fontId="206" fillId="0" borderId="71" xfId="197" applyNumberFormat="1" applyBorder="1" applyAlignment="1">
      <alignment horizontal="right" vertical="center"/>
    </xf>
    <xf numFmtId="186" fontId="206" fillId="0" borderId="30" xfId="507" applyNumberFormat="1" applyBorder="1" applyAlignment="1">
      <alignment horizontal="right" vertical="center"/>
    </xf>
    <xf numFmtId="186" fontId="206" fillId="0" borderId="31" xfId="507" applyNumberFormat="1" applyBorder="1" applyAlignment="1">
      <alignment horizontal="right" vertical="center"/>
    </xf>
    <xf numFmtId="186" fontId="206" fillId="0" borderId="71" xfId="507" applyNumberFormat="1" applyBorder="1" applyAlignment="1">
      <alignment horizontal="right" vertical="center"/>
    </xf>
    <xf numFmtId="186" fontId="213" fillId="0" borderId="31" xfId="507" applyNumberFormat="1" applyFont="1" applyBorder="1" applyAlignment="1">
      <alignment horizontal="right" vertical="center"/>
    </xf>
    <xf numFmtId="186" fontId="206" fillId="0" borderId="74" xfId="507" applyNumberFormat="1" applyBorder="1" applyAlignment="1">
      <alignment horizontal="right" vertical="center"/>
    </xf>
    <xf numFmtId="186" fontId="213" fillId="0" borderId="14" xfId="507" applyNumberFormat="1" applyFont="1" applyBorder="1" applyAlignment="1">
      <alignment horizontal="right" vertical="center"/>
    </xf>
    <xf numFmtId="0" fontId="213" fillId="0" borderId="24" xfId="507" applyFont="1" applyBorder="1" applyAlignment="1">
      <alignment horizontal="center" vertical="center"/>
    </xf>
    <xf numFmtId="0" fontId="213" fillId="0" borderId="38" xfId="507" applyFont="1" applyBorder="1" applyAlignment="1">
      <alignment vertical="center"/>
    </xf>
    <xf numFmtId="41" fontId="206" fillId="0" borderId="24" xfId="507" applyNumberFormat="1" applyBorder="1" applyAlignment="1">
      <alignment horizontal="right" vertical="center"/>
    </xf>
    <xf numFmtId="186" fontId="206" fillId="0" borderId="22" xfId="197" applyNumberFormat="1" applyBorder="1" applyAlignment="1">
      <alignment horizontal="right" vertical="center"/>
    </xf>
    <xf numFmtId="186" fontId="206" fillId="0" borderId="10" xfId="507" applyNumberFormat="1" applyBorder="1" applyAlignment="1">
      <alignment horizontal="right" vertical="center"/>
    </xf>
    <xf numFmtId="186" fontId="206" fillId="0" borderId="11" xfId="507" applyNumberFormat="1" applyBorder="1" applyAlignment="1">
      <alignment horizontal="right" vertical="center"/>
    </xf>
    <xf numFmtId="186" fontId="206" fillId="0" borderId="22" xfId="507" applyNumberFormat="1" applyBorder="1" applyAlignment="1">
      <alignment horizontal="right" vertical="center"/>
    </xf>
    <xf numFmtId="186" fontId="213" fillId="0" borderId="11" xfId="507" applyNumberFormat="1" applyFont="1" applyBorder="1" applyAlignment="1">
      <alignment horizontal="right" vertical="center"/>
    </xf>
    <xf numFmtId="186" fontId="206" fillId="0" borderId="23" xfId="507" applyNumberFormat="1" applyBorder="1" applyAlignment="1">
      <alignment horizontal="right" vertical="center"/>
    </xf>
    <xf numFmtId="186" fontId="213" fillId="0" borderId="24" xfId="507" applyNumberFormat="1" applyFont="1" applyBorder="1" applyAlignment="1">
      <alignment horizontal="right" vertical="center"/>
    </xf>
    <xf numFmtId="0" fontId="214" fillId="0" borderId="0" xfId="507" applyFont="1" applyAlignment="1">
      <alignment horizontal="center" vertical="center"/>
    </xf>
    <xf numFmtId="0" fontId="214" fillId="0" borderId="0" xfId="507" applyFont="1" applyAlignment="1">
      <alignment vertical="center"/>
    </xf>
    <xf numFmtId="41" fontId="206" fillId="0" borderId="0" xfId="507" applyNumberFormat="1" applyAlignment="1">
      <alignment vertical="center"/>
    </xf>
    <xf numFmtId="186" fontId="206" fillId="0" borderId="0" xfId="507" applyNumberFormat="1" applyAlignment="1">
      <alignment vertical="center"/>
    </xf>
    <xf numFmtId="186" fontId="261" fillId="0" borderId="0" xfId="507" applyNumberFormat="1" applyFont="1" applyAlignment="1">
      <alignment vertical="center"/>
    </xf>
    <xf numFmtId="186" fontId="213" fillId="0" borderId="0" xfId="507" applyNumberFormat="1" applyFont="1" applyAlignment="1">
      <alignment vertical="center"/>
    </xf>
    <xf numFmtId="0" fontId="213" fillId="24" borderId="40" xfId="507" applyFont="1" applyFill="1" applyBorder="1" applyAlignment="1">
      <alignment horizontal="center" vertical="center"/>
    </xf>
    <xf numFmtId="186" fontId="261" fillId="24" borderId="15" xfId="507" applyNumberFormat="1" applyFont="1" applyFill="1" applyBorder="1" applyAlignment="1">
      <alignment vertical="center"/>
    </xf>
    <xf numFmtId="186" fontId="261" fillId="24" borderId="17" xfId="507" applyNumberFormat="1" applyFont="1" applyFill="1" applyBorder="1" applyAlignment="1">
      <alignment vertical="center"/>
    </xf>
    <xf numFmtId="186" fontId="261" fillId="24" borderId="39" xfId="507" applyNumberFormat="1" applyFont="1" applyFill="1" applyBorder="1" applyAlignment="1">
      <alignment vertical="center"/>
    </xf>
    <xf numFmtId="186" fontId="213" fillId="24" borderId="15" xfId="507" applyNumberFormat="1" applyFont="1" applyFill="1" applyBorder="1" applyAlignment="1">
      <alignment horizontal="center" vertical="center"/>
    </xf>
    <xf numFmtId="186" fontId="213" fillId="24" borderId="16" xfId="507" applyNumberFormat="1" applyFont="1" applyFill="1" applyBorder="1" applyAlignment="1">
      <alignment horizontal="center" vertical="center"/>
    </xf>
    <xf numFmtId="186" fontId="213" fillId="24" borderId="12" xfId="507" applyNumberFormat="1" applyFont="1" applyFill="1" applyBorder="1" applyAlignment="1">
      <alignment horizontal="center" vertical="center"/>
    </xf>
    <xf numFmtId="186" fontId="261" fillId="24" borderId="40" xfId="507" applyNumberFormat="1" applyFont="1" applyFill="1" applyBorder="1" applyAlignment="1">
      <alignment horizontal="center" vertical="center"/>
    </xf>
    <xf numFmtId="0" fontId="213" fillId="0" borderId="0" xfId="507" applyFont="1"/>
    <xf numFmtId="43" fontId="206" fillId="0" borderId="0" xfId="507" applyNumberFormat="1"/>
    <xf numFmtId="164" fontId="206" fillId="0" borderId="24" xfId="140" applyNumberFormat="1" applyFont="1" applyFill="1" applyBorder="1" applyAlignment="1">
      <alignment vertical="center"/>
    </xf>
    <xf numFmtId="164" fontId="206" fillId="0" borderId="22" xfId="140" applyNumberFormat="1" applyFont="1" applyFill="1" applyBorder="1" applyAlignment="1">
      <alignment vertical="center"/>
    </xf>
    <xf numFmtId="164" fontId="206" fillId="0" borderId="23" xfId="140" applyNumberFormat="1" applyFont="1" applyFill="1" applyBorder="1" applyAlignment="1">
      <alignment vertical="center"/>
    </xf>
    <xf numFmtId="0" fontId="5" fillId="0" borderId="0" xfId="512"/>
    <xf numFmtId="0" fontId="260" fillId="0" borderId="0" xfId="513" applyFont="1"/>
    <xf numFmtId="164" fontId="206" fillId="0" borderId="25" xfId="243" applyFont="1" applyBorder="1" applyAlignment="1">
      <alignment vertical="center"/>
    </xf>
    <xf numFmtId="164" fontId="206" fillId="0" borderId="26" xfId="243" applyFont="1" applyBorder="1" applyAlignment="1">
      <alignment vertical="center"/>
    </xf>
    <xf numFmtId="164" fontId="206" fillId="0" borderId="52" xfId="243" applyFont="1" applyBorder="1" applyAlignment="1">
      <alignment vertical="center"/>
    </xf>
    <xf numFmtId="164" fontId="206" fillId="0" borderId="29" xfId="243" applyFont="1" applyBorder="1" applyAlignment="1">
      <alignment vertical="center"/>
    </xf>
    <xf numFmtId="164" fontId="206" fillId="0" borderId="30" xfId="243" applyFont="1" applyBorder="1" applyAlignment="1">
      <alignment vertical="center"/>
    </xf>
    <xf numFmtId="164" fontId="206" fillId="0" borderId="74" xfId="243" applyFont="1" applyBorder="1" applyAlignment="1">
      <alignment vertical="center"/>
    </xf>
    <xf numFmtId="164" fontId="206" fillId="0" borderId="29" xfId="243" applyFont="1" applyFill="1" applyBorder="1" applyAlignment="1">
      <alignment vertical="center"/>
    </xf>
    <xf numFmtId="164" fontId="206" fillId="0" borderId="30" xfId="243" applyFont="1" applyFill="1" applyBorder="1" applyAlignment="1">
      <alignment vertical="center"/>
    </xf>
    <xf numFmtId="164" fontId="206" fillId="0" borderId="74" xfId="243" applyFont="1" applyFill="1" applyBorder="1" applyAlignment="1">
      <alignment vertical="center"/>
    </xf>
    <xf numFmtId="164" fontId="206" fillId="0" borderId="34" xfId="243" applyFont="1" applyBorder="1" applyAlignment="1">
      <alignment vertical="center"/>
    </xf>
    <xf numFmtId="164" fontId="206" fillId="0" borderId="35" xfId="243" applyFont="1" applyBorder="1" applyAlignment="1">
      <alignment vertical="center"/>
    </xf>
    <xf numFmtId="164" fontId="206" fillId="0" borderId="82" xfId="243" applyFont="1" applyBorder="1" applyAlignment="1">
      <alignment vertical="center"/>
    </xf>
    <xf numFmtId="164" fontId="206" fillId="0" borderId="37" xfId="243" applyFont="1" applyBorder="1" applyAlignment="1">
      <alignment vertical="center"/>
    </xf>
    <xf numFmtId="164" fontId="206" fillId="0" borderId="10" xfId="243" applyFont="1" applyBorder="1" applyAlignment="1">
      <alignment vertical="center"/>
    </xf>
    <xf numFmtId="164" fontId="206" fillId="0" borderId="23" xfId="243" applyFont="1" applyBorder="1" applyAlignment="1">
      <alignment vertical="center"/>
    </xf>
    <xf numFmtId="0" fontId="214" fillId="24" borderId="54" xfId="507" applyFont="1" applyFill="1" applyBorder="1" applyAlignment="1">
      <alignment horizontal="center" vertical="center" wrapText="1"/>
    </xf>
    <xf numFmtId="0" fontId="214" fillId="24" borderId="80" xfId="507" applyFont="1" applyFill="1" applyBorder="1" applyAlignment="1">
      <alignment horizontal="center" vertical="center" wrapText="1"/>
    </xf>
    <xf numFmtId="0" fontId="214" fillId="24" borderId="38" xfId="507" applyFont="1" applyFill="1" applyBorder="1" applyAlignment="1">
      <alignment horizontal="center" vertical="center" wrapText="1"/>
    </xf>
    <xf numFmtId="0" fontId="213" fillId="0" borderId="13" xfId="507" applyFont="1" applyBorder="1" applyAlignment="1">
      <alignment vertical="center"/>
    </xf>
    <xf numFmtId="43" fontId="213" fillId="0" borderId="13" xfId="507" applyNumberFormat="1" applyFont="1" applyBorder="1" applyAlignment="1">
      <alignment vertical="center"/>
    </xf>
    <xf numFmtId="186" fontId="206" fillId="0" borderId="25" xfId="507" applyNumberFormat="1" applyBorder="1" applyAlignment="1">
      <alignment vertical="center"/>
    </xf>
    <xf numFmtId="186" fontId="213" fillId="0" borderId="26" xfId="507" applyNumberFormat="1" applyFont="1" applyBorder="1" applyAlignment="1">
      <alignment vertical="center"/>
    </xf>
    <xf numFmtId="186" fontId="213" fillId="0" borderId="27" xfId="507" applyNumberFormat="1" applyFont="1" applyBorder="1" applyAlignment="1">
      <alignment vertical="center"/>
    </xf>
    <xf numFmtId="186" fontId="213" fillId="0" borderId="13" xfId="507" applyNumberFormat="1" applyFont="1" applyBorder="1" applyAlignment="1">
      <alignment vertical="center"/>
    </xf>
    <xf numFmtId="189" fontId="206" fillId="0" borderId="13" xfId="507" applyNumberFormat="1" applyBorder="1" applyAlignment="1">
      <alignment horizontal="center" vertical="center"/>
    </xf>
    <xf numFmtId="190" fontId="206" fillId="0" borderId="13" xfId="197" applyNumberFormat="1" applyBorder="1" applyAlignment="1">
      <alignment horizontal="center" vertical="center"/>
    </xf>
    <xf numFmtId="0" fontId="213" fillId="0" borderId="14" xfId="507" applyFont="1" applyBorder="1" applyAlignment="1">
      <alignment vertical="center"/>
    </xf>
    <xf numFmtId="43" fontId="213" fillId="0" borderId="14" xfId="507" applyNumberFormat="1" applyFont="1" applyBorder="1" applyAlignment="1">
      <alignment vertical="center"/>
    </xf>
    <xf numFmtId="186" fontId="206" fillId="0" borderId="29" xfId="507" applyNumberFormat="1" applyBorder="1" applyAlignment="1">
      <alignment vertical="center"/>
    </xf>
    <xf numFmtId="186" fontId="213" fillId="0" borderId="30" xfId="507" applyNumberFormat="1" applyFont="1" applyBorder="1" applyAlignment="1">
      <alignment vertical="center"/>
    </xf>
    <xf numFmtId="186" fontId="213" fillId="0" borderId="31" xfId="507" applyNumberFormat="1" applyFont="1" applyBorder="1" applyAlignment="1">
      <alignment vertical="center"/>
    </xf>
    <xf numFmtId="186" fontId="213" fillId="0" borderId="14" xfId="507" applyNumberFormat="1" applyFont="1" applyBorder="1" applyAlignment="1">
      <alignment vertical="center"/>
    </xf>
    <xf numFmtId="189" fontId="206" fillId="0" borderId="14" xfId="507" applyNumberFormat="1" applyBorder="1" applyAlignment="1">
      <alignment horizontal="center" vertical="center"/>
    </xf>
    <xf numFmtId="190" fontId="206" fillId="0" borderId="14" xfId="197" applyNumberFormat="1" applyBorder="1" applyAlignment="1">
      <alignment horizontal="center" vertical="center"/>
    </xf>
    <xf numFmtId="186" fontId="213" fillId="0" borderId="31" xfId="197" applyNumberFormat="1" applyFont="1" applyBorder="1" applyAlignment="1">
      <alignment vertical="center"/>
    </xf>
    <xf numFmtId="0" fontId="213" fillId="0" borderId="24" xfId="507" applyFont="1" applyBorder="1" applyAlignment="1">
      <alignment vertical="center"/>
    </xf>
    <xf numFmtId="43" fontId="213" fillId="0" borderId="24" xfId="507" applyNumberFormat="1" applyFont="1" applyBorder="1" applyAlignment="1">
      <alignment vertical="center"/>
    </xf>
    <xf numFmtId="186" fontId="206" fillId="0" borderId="37" xfId="507" applyNumberFormat="1" applyBorder="1" applyAlignment="1">
      <alignment vertical="center"/>
    </xf>
    <xf numFmtId="186" fontId="213" fillId="0" borderId="10" xfId="507" applyNumberFormat="1" applyFont="1" applyBorder="1" applyAlignment="1">
      <alignment vertical="center"/>
    </xf>
    <xf numFmtId="186" fontId="213" fillId="0" borderId="11" xfId="507" applyNumberFormat="1" applyFont="1" applyBorder="1" applyAlignment="1">
      <alignment vertical="center"/>
    </xf>
    <xf numFmtId="186" fontId="213" fillId="0" borderId="24" xfId="507" applyNumberFormat="1" applyFont="1" applyBorder="1" applyAlignment="1">
      <alignment vertical="center"/>
    </xf>
    <xf numFmtId="189" fontId="206" fillId="0" borderId="24" xfId="507" applyNumberFormat="1" applyBorder="1" applyAlignment="1">
      <alignment horizontal="center" vertical="center"/>
    </xf>
    <xf numFmtId="190" fontId="206" fillId="0" borderId="24" xfId="197" applyNumberFormat="1" applyBorder="1" applyAlignment="1">
      <alignment horizontal="center" vertical="center"/>
    </xf>
    <xf numFmtId="186" fontId="206" fillId="0" borderId="0" xfId="507" applyNumberFormat="1"/>
    <xf numFmtId="0" fontId="206" fillId="0" borderId="0" xfId="507" applyAlignment="1">
      <alignment horizontal="center"/>
    </xf>
    <xf numFmtId="0" fontId="261" fillId="24" borderId="12" xfId="507" applyFont="1" applyFill="1" applyBorder="1" applyAlignment="1">
      <alignment horizontal="center" vertical="center"/>
    </xf>
    <xf numFmtId="41" fontId="261" fillId="24" borderId="40" xfId="197" applyNumberFormat="1" applyFont="1" applyFill="1" applyBorder="1" applyAlignment="1">
      <alignment vertical="center"/>
    </xf>
    <xf numFmtId="186" fontId="261" fillId="24" borderId="84" xfId="197" applyNumberFormat="1" applyFont="1" applyFill="1" applyBorder="1" applyAlignment="1">
      <alignment vertical="center"/>
    </xf>
    <xf numFmtId="186" fontId="261" fillId="24" borderId="85" xfId="197" applyNumberFormat="1" applyFont="1" applyFill="1" applyBorder="1" applyAlignment="1">
      <alignment vertical="center"/>
    </xf>
    <xf numFmtId="189" fontId="261" fillId="24" borderId="85" xfId="197" applyNumberFormat="1" applyFont="1" applyFill="1" applyBorder="1" applyAlignment="1">
      <alignment vertical="center"/>
    </xf>
    <xf numFmtId="0" fontId="214" fillId="24" borderId="25" xfId="515" applyFont="1" applyFill="1" applyBorder="1" applyAlignment="1">
      <alignment horizontal="center" vertical="center" wrapText="1"/>
    </xf>
    <xf numFmtId="0" fontId="214" fillId="24" borderId="52" xfId="515" applyFont="1" applyFill="1" applyBorder="1" applyAlignment="1">
      <alignment horizontal="center" vertical="center" wrapText="1"/>
    </xf>
    <xf numFmtId="0" fontId="214" fillId="24" borderId="27" xfId="515" applyFont="1" applyFill="1" applyBorder="1" applyAlignment="1">
      <alignment horizontal="center" vertical="center" wrapText="1"/>
    </xf>
    <xf numFmtId="0" fontId="214" fillId="24" borderId="28" xfId="515" applyFont="1" applyFill="1" applyBorder="1" applyAlignment="1">
      <alignment horizontal="center" vertical="center" wrapText="1"/>
    </xf>
    <xf numFmtId="0" fontId="214" fillId="24" borderId="13" xfId="515" applyFont="1" applyFill="1" applyBorder="1" applyAlignment="1">
      <alignment horizontal="center" vertical="center" wrapText="1"/>
    </xf>
    <xf numFmtId="191" fontId="206" fillId="0" borderId="13" xfId="197" applyNumberFormat="1" applyBorder="1" applyAlignment="1">
      <alignment vertical="center"/>
    </xf>
    <xf numFmtId="0" fontId="213" fillId="0" borderId="14" xfId="206" applyFont="1" applyBorder="1" applyAlignment="1">
      <alignment vertical="center"/>
    </xf>
    <xf numFmtId="0" fontId="213" fillId="0" borderId="33" xfId="206" applyFont="1" applyBorder="1" applyAlignment="1">
      <alignment vertical="center"/>
    </xf>
    <xf numFmtId="0" fontId="213" fillId="0" borderId="24" xfId="206" applyFont="1" applyBorder="1" applyAlignment="1">
      <alignment vertical="center"/>
    </xf>
    <xf numFmtId="164" fontId="261" fillId="24" borderId="15" xfId="197" applyNumberFormat="1" applyFont="1" applyFill="1" applyBorder="1" applyAlignment="1">
      <alignment vertical="center"/>
    </xf>
    <xf numFmtId="0" fontId="2" fillId="0" borderId="0" xfId="517"/>
    <xf numFmtId="0" fontId="2" fillId="25" borderId="0" xfId="517" applyFill="1"/>
    <xf numFmtId="0" fontId="214" fillId="24" borderId="77" xfId="517" applyFont="1" applyFill="1" applyBorder="1" applyAlignment="1">
      <alignment horizontal="center" vertical="center" wrapText="1"/>
    </xf>
    <xf numFmtId="0" fontId="214" fillId="24" borderId="37" xfId="517" applyFont="1" applyFill="1" applyBorder="1" applyAlignment="1">
      <alignment horizontal="center" vertical="center" wrapText="1"/>
    </xf>
    <xf numFmtId="0" fontId="214" fillId="24" borderId="10" xfId="517" applyFont="1" applyFill="1" applyBorder="1" applyAlignment="1">
      <alignment horizontal="center" vertical="center" wrapText="1"/>
    </xf>
    <xf numFmtId="0" fontId="214" fillId="24" borderId="11" xfId="517" applyFont="1" applyFill="1" applyBorder="1" applyAlignment="1">
      <alignment horizontal="center" vertical="center" wrapText="1"/>
    </xf>
    <xf numFmtId="0" fontId="214" fillId="24" borderId="22" xfId="517" applyFont="1" applyFill="1" applyBorder="1" applyAlignment="1">
      <alignment horizontal="center" vertical="center" wrapText="1"/>
    </xf>
    <xf numFmtId="0" fontId="214" fillId="24" borderId="38" xfId="517" applyFont="1" applyFill="1" applyBorder="1" applyAlignment="1">
      <alignment horizontal="center" vertical="center" wrapText="1"/>
    </xf>
    <xf numFmtId="0" fontId="213" fillId="0" borderId="13" xfId="517" applyFont="1" applyBorder="1" applyAlignment="1">
      <alignment horizontal="center" vertical="center"/>
    </xf>
    <xf numFmtId="0" fontId="213" fillId="0" borderId="49" xfId="517" applyFont="1" applyBorder="1" applyAlignment="1">
      <alignment vertical="center"/>
    </xf>
    <xf numFmtId="187" fontId="206" fillId="0" borderId="49" xfId="517" applyNumberFormat="1" applyFont="1" applyBorder="1" applyAlignment="1">
      <alignment vertical="center"/>
    </xf>
    <xf numFmtId="187" fontId="206" fillId="0" borderId="25" xfId="517" applyNumberFormat="1" applyFont="1" applyBorder="1" applyAlignment="1">
      <alignment vertical="center"/>
    </xf>
    <xf numFmtId="188" fontId="206" fillId="0" borderId="27" xfId="517" applyNumberFormat="1" applyFont="1" applyBorder="1" applyAlignment="1">
      <alignment vertical="center"/>
    </xf>
    <xf numFmtId="188" fontId="213" fillId="0" borderId="13" xfId="517" applyNumberFormat="1" applyFont="1" applyBorder="1" applyAlignment="1">
      <alignment vertical="center"/>
    </xf>
    <xf numFmtId="164" fontId="2" fillId="0" borderId="0" xfId="517" applyNumberFormat="1"/>
    <xf numFmtId="0" fontId="213" fillId="0" borderId="14" xfId="517" applyFont="1" applyBorder="1" applyAlignment="1">
      <alignment horizontal="center" vertical="center"/>
    </xf>
    <xf numFmtId="0" fontId="213" fillId="0" borderId="78" xfId="517" applyFont="1" applyBorder="1" applyAlignment="1">
      <alignment vertical="center"/>
    </xf>
    <xf numFmtId="187" fontId="206" fillId="0" borderId="78" xfId="517" applyNumberFormat="1" applyFont="1" applyBorder="1" applyAlignment="1">
      <alignment vertical="center"/>
    </xf>
    <xf numFmtId="187" fontId="206" fillId="0" borderId="29" xfId="517" applyNumberFormat="1" applyFont="1" applyBorder="1" applyAlignment="1">
      <alignment vertical="center"/>
    </xf>
    <xf numFmtId="188" fontId="206" fillId="0" borderId="31" xfId="517" applyNumberFormat="1" applyFont="1" applyBorder="1" applyAlignment="1">
      <alignment vertical="center"/>
    </xf>
    <xf numFmtId="188" fontId="213" fillId="0" borderId="14" xfId="517" applyNumberFormat="1" applyFont="1" applyBorder="1" applyAlignment="1">
      <alignment vertical="center"/>
    </xf>
    <xf numFmtId="0" fontId="213" fillId="0" borderId="79" xfId="517" applyFont="1" applyBorder="1" applyAlignment="1">
      <alignment vertical="center"/>
    </xf>
    <xf numFmtId="187" fontId="206" fillId="0" borderId="81" xfId="517" applyNumberFormat="1" applyFont="1" applyBorder="1" applyAlignment="1">
      <alignment vertical="center"/>
    </xf>
    <xf numFmtId="187" fontId="206" fillId="0" borderId="34" xfId="517" applyNumberFormat="1" applyFont="1" applyBorder="1" applyAlignment="1">
      <alignment vertical="center"/>
    </xf>
    <xf numFmtId="188" fontId="206" fillId="0" borderId="36" xfId="517" applyNumberFormat="1" applyFont="1" applyBorder="1" applyAlignment="1">
      <alignment vertical="center"/>
    </xf>
    <xf numFmtId="188" fontId="213" fillId="0" borderId="33" xfId="517" applyNumberFormat="1" applyFont="1" applyBorder="1" applyAlignment="1">
      <alignment vertical="center"/>
    </xf>
    <xf numFmtId="0" fontId="213" fillId="0" borderId="81" xfId="517" applyFont="1" applyBorder="1" applyAlignment="1">
      <alignment vertical="center"/>
    </xf>
    <xf numFmtId="0" fontId="213" fillId="0" borderId="33" xfId="517" applyFont="1" applyBorder="1" applyAlignment="1">
      <alignment horizontal="center" vertical="center"/>
    </xf>
    <xf numFmtId="0" fontId="213" fillId="0" borderId="24" xfId="517" applyFont="1" applyBorder="1" applyAlignment="1">
      <alignment horizontal="center" vertical="center"/>
    </xf>
    <xf numFmtId="0" fontId="213" fillId="0" borderId="77" xfId="517" applyFont="1" applyBorder="1" applyAlignment="1">
      <alignment vertical="center"/>
    </xf>
    <xf numFmtId="187" fontId="206" fillId="0" borderId="77" xfId="517" applyNumberFormat="1" applyFont="1" applyBorder="1" applyAlignment="1">
      <alignment vertical="center"/>
    </xf>
    <xf numFmtId="187" fontId="206" fillId="0" borderId="37" xfId="517" applyNumberFormat="1" applyFont="1" applyBorder="1" applyAlignment="1">
      <alignment vertical="center"/>
    </xf>
    <xf numFmtId="188" fontId="206" fillId="0" borderId="11" xfId="517" applyNumberFormat="1" applyFont="1" applyBorder="1" applyAlignment="1">
      <alignment vertical="center"/>
    </xf>
    <xf numFmtId="188" fontId="213" fillId="0" borderId="24" xfId="517" applyNumberFormat="1" applyFont="1" applyBorder="1" applyAlignment="1">
      <alignment vertical="center"/>
    </xf>
    <xf numFmtId="0" fontId="2" fillId="0" borderId="0" xfId="517" applyAlignment="1">
      <alignment horizontal="center"/>
    </xf>
    <xf numFmtId="0" fontId="213" fillId="24" borderId="40" xfId="517" applyFont="1" applyFill="1" applyBorder="1" applyAlignment="1">
      <alignment horizontal="center" vertical="center"/>
    </xf>
    <xf numFmtId="164" fontId="261" fillId="24" borderId="15" xfId="517" applyNumberFormat="1" applyFont="1" applyFill="1" applyBorder="1" applyAlignment="1">
      <alignment vertical="center"/>
    </xf>
    <xf numFmtId="0" fontId="263" fillId="0" borderId="0" xfId="517" applyFont="1"/>
    <xf numFmtId="43" fontId="2" fillId="0" borderId="0" xfId="517" applyNumberFormat="1"/>
    <xf numFmtId="0" fontId="213" fillId="0" borderId="54" xfId="517" applyFont="1" applyBorder="1" applyAlignment="1">
      <alignment vertical="center"/>
    </xf>
    <xf numFmtId="188" fontId="206" fillId="0" borderId="25" xfId="517" applyNumberFormat="1" applyFont="1" applyBorder="1" applyAlignment="1">
      <alignment vertical="center"/>
    </xf>
    <xf numFmtId="188" fontId="206" fillId="0" borderId="26" xfId="517" applyNumberFormat="1" applyFont="1" applyBorder="1" applyAlignment="1">
      <alignment vertical="center"/>
    </xf>
    <xf numFmtId="188" fontId="206" fillId="0" borderId="52" xfId="517" applyNumberFormat="1" applyFont="1" applyBorder="1" applyAlignment="1">
      <alignment vertical="center"/>
    </xf>
    <xf numFmtId="188" fontId="213" fillId="0" borderId="28" xfId="517" applyNumberFormat="1" applyFont="1" applyBorder="1" applyAlignment="1">
      <alignment vertical="center"/>
    </xf>
    <xf numFmtId="164" fontId="260" fillId="0" borderId="28" xfId="517" applyNumberFormat="1" applyFont="1" applyBorder="1" applyAlignment="1">
      <alignment vertical="center"/>
    </xf>
    <xf numFmtId="188" fontId="206" fillId="0" borderId="29" xfId="517" applyNumberFormat="1" applyFont="1" applyBorder="1" applyAlignment="1">
      <alignment vertical="center"/>
    </xf>
    <xf numFmtId="188" fontId="206" fillId="0" borderId="30" xfId="517" applyNumberFormat="1" applyFont="1" applyBorder="1" applyAlignment="1">
      <alignment vertical="center"/>
    </xf>
    <xf numFmtId="188" fontId="206" fillId="0" borderId="74" xfId="517" applyNumberFormat="1" applyFont="1" applyBorder="1" applyAlignment="1">
      <alignment vertical="center"/>
    </xf>
    <xf numFmtId="188" fontId="213" fillId="0" borderId="32" xfId="517" applyNumberFormat="1" applyFont="1" applyBorder="1" applyAlignment="1">
      <alignment vertical="center"/>
    </xf>
    <xf numFmtId="164" fontId="260" fillId="0" borderId="32" xfId="517" applyNumberFormat="1" applyFont="1" applyBorder="1" applyAlignment="1">
      <alignment vertical="center"/>
    </xf>
    <xf numFmtId="0" fontId="213" fillId="0" borderId="80" xfId="517" applyFont="1" applyBorder="1" applyAlignment="1">
      <alignment vertical="center"/>
    </xf>
    <xf numFmtId="188" fontId="206" fillId="0" borderId="37" xfId="517" applyNumberFormat="1" applyFont="1" applyBorder="1" applyAlignment="1">
      <alignment vertical="center"/>
    </xf>
    <xf numFmtId="188" fontId="206" fillId="0" borderId="10" xfId="517" applyNumberFormat="1" applyFont="1" applyBorder="1" applyAlignment="1">
      <alignment vertical="center"/>
    </xf>
    <xf numFmtId="188" fontId="206" fillId="0" borderId="23" xfId="517" applyNumberFormat="1" applyFont="1" applyBorder="1" applyAlignment="1">
      <alignment vertical="center"/>
    </xf>
    <xf numFmtId="188" fontId="213" fillId="0" borderId="38" xfId="517" applyNumberFormat="1" applyFont="1" applyBorder="1" applyAlignment="1">
      <alignment vertical="center"/>
    </xf>
    <xf numFmtId="0" fontId="214" fillId="24" borderId="23" xfId="517" applyFont="1" applyFill="1" applyBorder="1" applyAlignment="1">
      <alignment horizontal="center" vertical="center" wrapText="1"/>
    </xf>
    <xf numFmtId="0" fontId="214" fillId="24" borderId="24" xfId="517" applyFont="1" applyFill="1" applyBorder="1" applyAlignment="1">
      <alignment horizontal="center" vertical="center" wrapText="1"/>
    </xf>
    <xf numFmtId="187" fontId="262" fillId="0" borderId="25" xfId="517" applyNumberFormat="1" applyFont="1" applyBorder="1" applyAlignment="1">
      <alignment vertical="center"/>
    </xf>
    <xf numFmtId="187" fontId="262" fillId="0" borderId="52" xfId="517" applyNumberFormat="1" applyFont="1" applyBorder="1" applyAlignment="1">
      <alignment vertical="center"/>
    </xf>
    <xf numFmtId="164" fontId="262" fillId="0" borderId="25" xfId="517" applyNumberFormat="1" applyFont="1" applyBorder="1" applyAlignment="1">
      <alignment vertical="center"/>
    </xf>
    <xf numFmtId="164" fontId="206" fillId="0" borderId="27" xfId="517" applyNumberFormat="1" applyFont="1" applyBorder="1" applyAlignment="1">
      <alignment vertical="center"/>
    </xf>
    <xf numFmtId="164" fontId="206" fillId="0" borderId="28" xfId="517" applyNumberFormat="1" applyFont="1" applyBorder="1" applyAlignment="1">
      <alignment vertical="center"/>
    </xf>
    <xf numFmtId="164" fontId="213" fillId="0" borderId="49" xfId="517" applyNumberFormat="1" applyFont="1" applyBorder="1" applyAlignment="1">
      <alignment vertical="center"/>
    </xf>
    <xf numFmtId="187" fontId="206" fillId="0" borderId="74" xfId="517" applyNumberFormat="1" applyFont="1" applyBorder="1" applyAlignment="1">
      <alignment vertical="center"/>
    </xf>
    <xf numFmtId="164" fontId="206" fillId="0" borderId="29" xfId="517" applyNumberFormat="1" applyFont="1" applyBorder="1" applyAlignment="1">
      <alignment vertical="center"/>
    </xf>
    <xf numFmtId="164" fontId="206" fillId="0" borderId="31" xfId="517" applyNumberFormat="1" applyFont="1" applyBorder="1" applyAlignment="1">
      <alignment vertical="center"/>
    </xf>
    <xf numFmtId="164" fontId="206" fillId="0" borderId="32" xfId="517" applyNumberFormat="1" applyFont="1" applyBorder="1" applyAlignment="1">
      <alignment vertical="center"/>
    </xf>
    <xf numFmtId="164" fontId="213" fillId="0" borderId="78" xfId="517" applyNumberFormat="1" applyFont="1" applyBorder="1" applyAlignment="1">
      <alignment vertical="center"/>
    </xf>
    <xf numFmtId="191" fontId="262" fillId="0" borderId="14" xfId="517" applyNumberFormat="1" applyFont="1" applyBorder="1" applyAlignment="1">
      <alignment vertical="center"/>
    </xf>
    <xf numFmtId="187" fontId="262" fillId="0" borderId="74" xfId="517" applyNumberFormat="1" applyFont="1" applyBorder="1" applyAlignment="1">
      <alignment vertical="center"/>
    </xf>
    <xf numFmtId="164" fontId="262" fillId="0" borderId="29" xfId="517" applyNumberFormat="1" applyFont="1" applyBorder="1" applyAlignment="1">
      <alignment vertical="center"/>
    </xf>
    <xf numFmtId="164" fontId="206" fillId="0" borderId="73" xfId="517" applyNumberFormat="1" applyFont="1" applyBorder="1" applyAlignment="1">
      <alignment vertical="center"/>
    </xf>
    <xf numFmtId="164" fontId="213" fillId="0" borderId="81" xfId="517" applyNumberFormat="1" applyFont="1" applyBorder="1" applyAlignment="1">
      <alignment vertical="center"/>
    </xf>
    <xf numFmtId="187" fontId="262" fillId="0" borderId="82" xfId="517" applyNumberFormat="1" applyFont="1" applyBorder="1" applyAlignment="1">
      <alignment vertical="center"/>
    </xf>
    <xf numFmtId="164" fontId="262" fillId="0" borderId="34" xfId="517" applyNumberFormat="1" applyFont="1" applyBorder="1" applyAlignment="1">
      <alignment vertical="center"/>
    </xf>
    <xf numFmtId="164" fontId="206" fillId="0" borderId="36" xfId="517" applyNumberFormat="1" applyFont="1" applyBorder="1" applyAlignment="1">
      <alignment vertical="center"/>
    </xf>
    <xf numFmtId="191" fontId="262" fillId="0" borderId="33" xfId="517" applyNumberFormat="1" applyFont="1" applyBorder="1" applyAlignment="1">
      <alignment vertical="center"/>
    </xf>
    <xf numFmtId="187" fontId="206" fillId="0" borderId="23" xfId="517" applyNumberFormat="1" applyFont="1" applyBorder="1" applyAlignment="1">
      <alignment vertical="center"/>
    </xf>
    <xf numFmtId="164" fontId="262" fillId="0" borderId="37" xfId="517" applyNumberFormat="1" applyFont="1" applyBorder="1" applyAlignment="1">
      <alignment vertical="center"/>
    </xf>
    <xf numFmtId="164" fontId="262" fillId="0" borderId="11" xfId="517" applyNumberFormat="1" applyFont="1" applyBorder="1" applyAlignment="1">
      <alignment vertical="center"/>
    </xf>
    <xf numFmtId="164" fontId="262" fillId="0" borderId="38" xfId="517" applyNumberFormat="1" applyFont="1" applyBorder="1" applyAlignment="1">
      <alignment vertical="center"/>
    </xf>
    <xf numFmtId="164" fontId="213" fillId="0" borderId="77" xfId="517" applyNumberFormat="1" applyFont="1" applyBorder="1" applyAlignment="1">
      <alignment vertical="center"/>
    </xf>
    <xf numFmtId="191" fontId="262" fillId="0" borderId="24" xfId="517" applyNumberFormat="1" applyFont="1" applyBorder="1" applyAlignment="1">
      <alignment vertical="center"/>
    </xf>
    <xf numFmtId="0" fontId="264" fillId="0" borderId="0" xfId="517" applyFont="1" applyAlignment="1">
      <alignment horizontal="center"/>
    </xf>
    <xf numFmtId="164" fontId="206" fillId="0" borderId="30" xfId="150" applyNumberFormat="1" applyFill="1" applyBorder="1" applyAlignment="1">
      <alignment vertical="center"/>
    </xf>
    <xf numFmtId="0" fontId="213" fillId="0" borderId="14" xfId="150" applyNumberFormat="1" applyFont="1" applyFill="1" applyBorder="1" applyAlignment="1">
      <alignment horizontal="center" vertical="center"/>
    </xf>
    <xf numFmtId="0" fontId="213" fillId="0" borderId="13" xfId="150" applyNumberFormat="1" applyFont="1" applyFill="1" applyBorder="1" applyAlignment="1">
      <alignment vertical="center"/>
    </xf>
    <xf numFmtId="0" fontId="213" fillId="0" borderId="14" xfId="150" applyNumberFormat="1" applyFont="1" applyFill="1" applyBorder="1" applyAlignment="1">
      <alignment vertical="center"/>
    </xf>
    <xf numFmtId="0" fontId="213" fillId="0" borderId="24" xfId="150" applyNumberFormat="1" applyFont="1" applyFill="1" applyBorder="1" applyAlignment="1">
      <alignment vertical="center"/>
    </xf>
    <xf numFmtId="164" fontId="206" fillId="0" borderId="27" xfId="150" applyNumberFormat="1" applyFill="1" applyBorder="1" applyAlignment="1">
      <alignment vertical="center"/>
    </xf>
    <xf numFmtId="164" fontId="206" fillId="0" borderId="29" xfId="150" applyNumberFormat="1" applyFill="1" applyBorder="1" applyAlignment="1">
      <alignment vertical="center"/>
    </xf>
    <xf numFmtId="164" fontId="206" fillId="0" borderId="31" xfId="150" applyNumberFormat="1" applyFill="1" applyBorder="1" applyAlignment="1">
      <alignment vertical="center"/>
    </xf>
    <xf numFmtId="164" fontId="206" fillId="0" borderId="11" xfId="150" applyNumberFormat="1" applyFill="1" applyBorder="1" applyAlignment="1">
      <alignment vertical="center"/>
    </xf>
    <xf numFmtId="164" fontId="213" fillId="0" borderId="14" xfId="150" applyNumberFormat="1" applyFont="1" applyFill="1" applyBorder="1" applyAlignment="1">
      <alignment vertical="center"/>
    </xf>
    <xf numFmtId="0" fontId="1" fillId="0" borderId="0" xfId="518"/>
    <xf numFmtId="0" fontId="212" fillId="0" borderId="0" xfId="518" applyFont="1" applyAlignment="1">
      <alignment horizontal="center"/>
    </xf>
    <xf numFmtId="0" fontId="214" fillId="24" borderId="62" xfId="518" applyFont="1" applyFill="1" applyBorder="1" applyAlignment="1">
      <alignment horizontal="center" vertical="center" wrapText="1"/>
    </xf>
    <xf numFmtId="0" fontId="214" fillId="24" borderId="24" xfId="518" applyFont="1" applyFill="1" applyBorder="1" applyAlignment="1">
      <alignment horizontal="center" vertical="center" wrapText="1"/>
    </xf>
    <xf numFmtId="0" fontId="1" fillId="0" borderId="51" xfId="518" applyBorder="1"/>
    <xf numFmtId="0" fontId="214" fillId="0" borderId="13" xfId="518" applyFont="1" applyBorder="1" applyAlignment="1">
      <alignment horizontal="center" vertical="center"/>
    </xf>
    <xf numFmtId="0" fontId="213" fillId="0" borderId="54" xfId="518" applyFont="1" applyBorder="1" applyAlignment="1">
      <alignment vertical="center"/>
    </xf>
    <xf numFmtId="0" fontId="214" fillId="0" borderId="14" xfId="518" applyFont="1" applyBorder="1" applyAlignment="1">
      <alignment horizontal="center" vertical="center"/>
    </xf>
    <xf numFmtId="0" fontId="213" fillId="0" borderId="76" xfId="518" applyFont="1" applyBorder="1" applyAlignment="1">
      <alignment vertical="center"/>
    </xf>
    <xf numFmtId="0" fontId="1" fillId="0" borderId="0" xfId="518" applyAlignment="1">
      <alignment horizontal="center"/>
    </xf>
    <xf numFmtId="0" fontId="213" fillId="57" borderId="12" xfId="518" applyFont="1" applyFill="1" applyBorder="1" applyAlignment="1">
      <alignment horizontal="center" vertical="center"/>
    </xf>
    <xf numFmtId="0" fontId="214" fillId="0" borderId="24" xfId="518" applyFont="1" applyBorder="1" applyAlignment="1">
      <alignment horizontal="center" vertical="center"/>
    </xf>
    <xf numFmtId="0" fontId="213" fillId="0" borderId="53" xfId="518" applyFont="1" applyBorder="1" applyAlignment="1">
      <alignment vertical="center"/>
    </xf>
    <xf numFmtId="0" fontId="218" fillId="25" borderId="0" xfId="151" applyFont="1" applyFill="1" applyBorder="1" applyAlignment="1">
      <alignment horizontal="center"/>
    </xf>
    <xf numFmtId="175" fontId="221" fillId="0" borderId="0" xfId="151" applyNumberFormat="1" applyFont="1" applyFill="1" applyBorder="1" applyAlignment="1">
      <alignment horizontal="center"/>
    </xf>
    <xf numFmtId="0" fontId="219" fillId="25" borderId="0" xfId="151" applyFont="1" applyFill="1" applyBorder="1" applyAlignment="1">
      <alignment horizontal="center"/>
    </xf>
    <xf numFmtId="0" fontId="220" fillId="25" borderId="0" xfId="151" applyFont="1" applyFill="1" applyBorder="1" applyAlignment="1">
      <alignment horizontal="center"/>
    </xf>
    <xf numFmtId="0" fontId="221" fillId="25" borderId="0" xfId="151" applyFont="1" applyFill="1" applyBorder="1" applyAlignment="1">
      <alignment horizontal="center"/>
    </xf>
    <xf numFmtId="0" fontId="219" fillId="25" borderId="0" xfId="151" applyFont="1" applyFill="1" applyBorder="1" applyAlignment="1">
      <alignment horizontal="center" vertical="center"/>
    </xf>
    <xf numFmtId="0" fontId="212" fillId="24" borderId="56" xfId="150" applyFont="1" applyFill="1" applyBorder="1" applyAlignment="1">
      <alignment horizontal="center"/>
    </xf>
    <xf numFmtId="0" fontId="212" fillId="24" borderId="51" xfId="150" applyFont="1" applyFill="1" applyBorder="1" applyAlignment="1">
      <alignment horizontal="center"/>
    </xf>
    <xf numFmtId="0" fontId="212" fillId="24" borderId="57" xfId="150" applyFont="1" applyFill="1" applyBorder="1" applyAlignment="1">
      <alignment horizontal="center"/>
    </xf>
    <xf numFmtId="0" fontId="212" fillId="24" borderId="58" xfId="150" applyFont="1" applyFill="1" applyBorder="1" applyAlignment="1">
      <alignment horizontal="center"/>
    </xf>
    <xf numFmtId="0" fontId="212" fillId="24" borderId="0" xfId="150" applyFont="1" applyFill="1" applyAlignment="1">
      <alignment horizontal="center"/>
    </xf>
    <xf numFmtId="0" fontId="212" fillId="24" borderId="55" xfId="150" applyFont="1" applyFill="1" applyBorder="1" applyAlignment="1">
      <alignment horizontal="center"/>
    </xf>
    <xf numFmtId="168" fontId="212" fillId="24" borderId="47" xfId="150" applyNumberFormat="1" applyFont="1" applyFill="1" applyBorder="1" applyAlignment="1">
      <alignment horizontal="center"/>
    </xf>
    <xf numFmtId="168" fontId="212" fillId="24" borderId="53" xfId="150" applyNumberFormat="1" applyFont="1" applyFill="1" applyBorder="1" applyAlignment="1">
      <alignment horizontal="center"/>
    </xf>
    <xf numFmtId="168" fontId="212" fillId="24" borderId="59" xfId="150" applyNumberFormat="1" applyFont="1" applyFill="1" applyBorder="1" applyAlignment="1">
      <alignment horizontal="center"/>
    </xf>
    <xf numFmtId="0" fontId="213" fillId="24" borderId="25" xfId="150" applyFont="1" applyFill="1" applyBorder="1" applyAlignment="1">
      <alignment horizontal="center" vertical="center" wrapText="1"/>
    </xf>
    <xf numFmtId="0" fontId="213" fillId="24" borderId="27" xfId="150" applyFont="1" applyFill="1" applyBorder="1" applyAlignment="1">
      <alignment horizontal="center" vertical="center" wrapText="1"/>
    </xf>
    <xf numFmtId="0" fontId="213" fillId="24" borderId="60" xfId="150" applyFont="1" applyFill="1" applyBorder="1" applyAlignment="1">
      <alignment horizontal="center" vertical="center" wrapText="1"/>
    </xf>
    <xf numFmtId="0" fontId="213" fillId="24" borderId="61" xfId="150" applyFont="1" applyFill="1" applyBorder="1" applyAlignment="1">
      <alignment horizontal="center" vertical="center" wrapText="1"/>
    </xf>
    <xf numFmtId="0" fontId="206" fillId="0" borderId="37" xfId="150" applyBorder="1" applyAlignment="1">
      <alignment horizontal="center" vertical="center" wrapText="1"/>
    </xf>
    <xf numFmtId="0" fontId="206" fillId="0" borderId="11" xfId="150" applyBorder="1" applyAlignment="1">
      <alignment horizontal="center" vertical="center" wrapText="1"/>
    </xf>
    <xf numFmtId="0" fontId="214" fillId="24" borderId="49" xfId="150" applyFont="1" applyFill="1" applyBorder="1" applyAlignment="1">
      <alignment horizontal="center" vertical="center" wrapText="1"/>
    </xf>
    <xf numFmtId="0" fontId="214" fillId="24" borderId="54" xfId="150" applyFont="1" applyFill="1" applyBorder="1" applyAlignment="1">
      <alignment horizontal="center" vertical="center" wrapText="1"/>
    </xf>
    <xf numFmtId="0" fontId="214" fillId="24" borderId="50" xfId="150" applyFont="1" applyFill="1" applyBorder="1" applyAlignment="1">
      <alignment horizontal="center" vertical="center" wrapText="1"/>
    </xf>
    <xf numFmtId="0" fontId="214" fillId="24" borderId="45" xfId="150" applyFont="1" applyFill="1" applyBorder="1" applyAlignment="1">
      <alignment horizontal="center" vertical="center" wrapText="1"/>
    </xf>
    <xf numFmtId="0" fontId="214" fillId="24" borderId="19" xfId="150" applyFont="1" applyFill="1" applyBorder="1" applyAlignment="1">
      <alignment horizontal="center" vertical="center" wrapText="1"/>
    </xf>
    <xf numFmtId="0" fontId="214" fillId="24" borderId="52" xfId="150" applyFont="1" applyFill="1" applyBorder="1" applyAlignment="1">
      <alignment horizontal="center" vertical="center" wrapText="1"/>
    </xf>
    <xf numFmtId="0" fontId="214" fillId="24" borderId="62" xfId="150" applyFont="1" applyFill="1" applyBorder="1" applyAlignment="1">
      <alignment horizontal="center" vertical="center" wrapText="1"/>
    </xf>
    <xf numFmtId="0" fontId="214" fillId="24" borderId="42" xfId="150" applyFont="1" applyFill="1" applyBorder="1" applyAlignment="1">
      <alignment horizontal="center" vertical="center" wrapText="1"/>
    </xf>
    <xf numFmtId="0" fontId="212" fillId="24" borderId="47" xfId="150" applyFont="1" applyFill="1" applyBorder="1" applyAlignment="1">
      <alignment horizontal="center"/>
    </xf>
    <xf numFmtId="0" fontId="212" fillId="24" borderId="53" xfId="150" applyFont="1" applyFill="1" applyBorder="1" applyAlignment="1">
      <alignment horizontal="center"/>
    </xf>
    <xf numFmtId="0" fontId="212" fillId="24" borderId="59" xfId="150" applyFont="1" applyFill="1" applyBorder="1" applyAlignment="1">
      <alignment horizontal="center"/>
    </xf>
    <xf numFmtId="0" fontId="214" fillId="24" borderId="56" xfId="518" applyFont="1" applyFill="1" applyBorder="1" applyAlignment="1">
      <alignment horizontal="center" vertical="center" wrapText="1"/>
    </xf>
    <xf numFmtId="0" fontId="214" fillId="24" borderId="57" xfId="518" applyFont="1" applyFill="1" applyBorder="1" applyAlignment="1">
      <alignment horizontal="center" vertical="center" wrapText="1"/>
    </xf>
    <xf numFmtId="0" fontId="214" fillId="24" borderId="58" xfId="518" applyFont="1" applyFill="1" applyBorder="1" applyAlignment="1">
      <alignment horizontal="center" vertical="center" wrapText="1"/>
    </xf>
    <xf numFmtId="0" fontId="214" fillId="24" borderId="55" xfId="518" applyFont="1" applyFill="1" applyBorder="1" applyAlignment="1">
      <alignment horizontal="center" vertical="center" wrapText="1"/>
    </xf>
    <xf numFmtId="0" fontId="214" fillId="24" borderId="47" xfId="518" applyFont="1" applyFill="1" applyBorder="1" applyAlignment="1">
      <alignment horizontal="center" vertical="center" wrapText="1"/>
    </xf>
    <xf numFmtId="0" fontId="214" fillId="24" borderId="59" xfId="518" applyFont="1" applyFill="1" applyBorder="1" applyAlignment="1">
      <alignment horizontal="center" vertical="center" wrapText="1"/>
    </xf>
    <xf numFmtId="0" fontId="214" fillId="24" borderId="62" xfId="502" applyFont="1" applyFill="1" applyBorder="1" applyAlignment="1">
      <alignment horizontal="center" vertical="center" wrapText="1"/>
    </xf>
    <xf numFmtId="0" fontId="214" fillId="24" borderId="72" xfId="502" applyFont="1" applyFill="1" applyBorder="1" applyAlignment="1">
      <alignment horizontal="center" vertical="center" wrapText="1"/>
    </xf>
    <xf numFmtId="0" fontId="214" fillId="24" borderId="12" xfId="518" applyFont="1" applyFill="1" applyBorder="1" applyAlignment="1">
      <alignment horizontal="center" vertical="center" wrapText="1"/>
    </xf>
    <xf numFmtId="0" fontId="214" fillId="24" borderId="75" xfId="518" applyFont="1" applyFill="1" applyBorder="1" applyAlignment="1">
      <alignment horizontal="center" vertical="center" wrapText="1"/>
    </xf>
    <xf numFmtId="0" fontId="214" fillId="24" borderId="62" xfId="518" applyFont="1" applyFill="1" applyBorder="1" applyAlignment="1">
      <alignment horizontal="center" vertical="center" wrapText="1"/>
    </xf>
    <xf numFmtId="0" fontId="214" fillId="24" borderId="72" xfId="518" applyFont="1" applyFill="1" applyBorder="1" applyAlignment="1">
      <alignment horizontal="center" vertical="center" wrapText="1"/>
    </xf>
    <xf numFmtId="0" fontId="212" fillId="24" borderId="56" xfId="518" applyFont="1" applyFill="1" applyBorder="1" applyAlignment="1">
      <alignment horizontal="center"/>
    </xf>
    <xf numFmtId="0" fontId="212" fillId="24" borderId="51" xfId="518" applyFont="1" applyFill="1" applyBorder="1" applyAlignment="1">
      <alignment horizontal="center"/>
    </xf>
    <xf numFmtId="0" fontId="212" fillId="24" borderId="57" xfId="518" applyFont="1" applyFill="1" applyBorder="1" applyAlignment="1">
      <alignment horizontal="center"/>
    </xf>
    <xf numFmtId="0" fontId="212" fillId="24" borderId="58" xfId="518" applyFont="1" applyFill="1" applyBorder="1" applyAlignment="1">
      <alignment horizontal="center"/>
    </xf>
    <xf numFmtId="0" fontId="212" fillId="24" borderId="0" xfId="518" applyFont="1" applyFill="1" applyAlignment="1">
      <alignment horizontal="center"/>
    </xf>
    <xf numFmtId="0" fontId="212" fillId="24" borderId="55" xfId="518" applyFont="1" applyFill="1" applyBorder="1" applyAlignment="1">
      <alignment horizontal="center"/>
    </xf>
    <xf numFmtId="0" fontId="212" fillId="24" borderId="58" xfId="518" applyFont="1" applyFill="1" applyBorder="1" applyAlignment="1">
      <alignment horizontal="center" vertical="center" wrapText="1"/>
    </xf>
    <xf numFmtId="0" fontId="212" fillId="24" borderId="0" xfId="518" applyFont="1" applyFill="1" applyAlignment="1">
      <alignment horizontal="center" vertical="center" wrapText="1"/>
    </xf>
    <xf numFmtId="0" fontId="212" fillId="24" borderId="55" xfId="518" applyFont="1" applyFill="1" applyBorder="1" applyAlignment="1">
      <alignment horizontal="center" vertical="center" wrapText="1"/>
    </xf>
    <xf numFmtId="0" fontId="212" fillId="24" borderId="47" xfId="518" applyFont="1" applyFill="1" applyBorder="1" applyAlignment="1">
      <alignment horizontal="center" vertical="center" wrapText="1"/>
    </xf>
    <xf numFmtId="0" fontId="212" fillId="24" borderId="53" xfId="518" applyFont="1" applyFill="1" applyBorder="1" applyAlignment="1">
      <alignment horizontal="center" vertical="center" wrapText="1"/>
    </xf>
    <xf numFmtId="0" fontId="212" fillId="24" borderId="59" xfId="518" applyFont="1" applyFill="1" applyBorder="1" applyAlignment="1">
      <alignment horizontal="center" vertical="center" wrapText="1"/>
    </xf>
    <xf numFmtId="0" fontId="212" fillId="24" borderId="56" xfId="483" applyFont="1" applyFill="1" applyBorder="1" applyAlignment="1">
      <alignment horizontal="center"/>
    </xf>
    <xf numFmtId="0" fontId="212" fillId="24" borderId="51" xfId="483" applyFont="1" applyFill="1" applyBorder="1" applyAlignment="1">
      <alignment horizontal="center"/>
    </xf>
    <xf numFmtId="0" fontId="212" fillId="24" borderId="57" xfId="483" applyFont="1" applyFill="1" applyBorder="1" applyAlignment="1">
      <alignment horizontal="center"/>
    </xf>
    <xf numFmtId="0" fontId="212" fillId="24" borderId="58" xfId="483" applyFont="1" applyFill="1" applyBorder="1" applyAlignment="1">
      <alignment horizontal="center"/>
    </xf>
    <xf numFmtId="0" fontId="212" fillId="24" borderId="0" xfId="483" applyFont="1" applyFill="1" applyAlignment="1">
      <alignment horizontal="center"/>
    </xf>
    <xf numFmtId="0" fontId="212" fillId="24" borderId="55" xfId="483" applyFont="1" applyFill="1" applyBorder="1" applyAlignment="1">
      <alignment horizontal="center"/>
    </xf>
    <xf numFmtId="0" fontId="212" fillId="24" borderId="47" xfId="483" applyFont="1" applyFill="1" applyBorder="1" applyAlignment="1">
      <alignment horizontal="center"/>
    </xf>
    <xf numFmtId="0" fontId="212" fillId="24" borderId="53" xfId="483" applyFont="1" applyFill="1" applyBorder="1" applyAlignment="1">
      <alignment horizontal="center"/>
    </xf>
    <xf numFmtId="0" fontId="212" fillId="24" borderId="59" xfId="483" applyFont="1" applyFill="1" applyBorder="1" applyAlignment="1">
      <alignment horizontal="center"/>
    </xf>
    <xf numFmtId="0" fontId="214" fillId="24" borderId="56" xfId="483" applyFont="1" applyFill="1" applyBorder="1" applyAlignment="1">
      <alignment horizontal="center" vertical="center" wrapText="1"/>
    </xf>
    <xf numFmtId="0" fontId="214" fillId="24" borderId="51" xfId="483" applyFont="1" applyFill="1" applyBorder="1" applyAlignment="1">
      <alignment horizontal="center" vertical="center" wrapText="1"/>
    </xf>
    <xf numFmtId="0" fontId="214" fillId="24" borderId="58" xfId="483" applyFont="1" applyFill="1" applyBorder="1" applyAlignment="1">
      <alignment horizontal="center" vertical="center" wrapText="1"/>
    </xf>
    <xf numFmtId="0" fontId="214" fillId="24" borderId="0" xfId="483" applyFont="1" applyFill="1" applyAlignment="1">
      <alignment horizontal="center" vertical="center" wrapText="1"/>
    </xf>
    <xf numFmtId="0" fontId="214" fillId="24" borderId="47" xfId="483" applyFont="1" applyFill="1" applyBorder="1" applyAlignment="1">
      <alignment horizontal="center" vertical="center" wrapText="1"/>
    </xf>
    <xf numFmtId="0" fontId="214" fillId="24" borderId="53" xfId="483" applyFont="1" applyFill="1" applyBorder="1" applyAlignment="1">
      <alignment horizontal="center" vertical="center" wrapText="1"/>
    </xf>
    <xf numFmtId="0" fontId="214" fillId="24" borderId="25" xfId="485" applyFont="1" applyFill="1" applyBorder="1" applyAlignment="1">
      <alignment horizontal="center"/>
    </xf>
    <xf numFmtId="0" fontId="214" fillId="24" borderId="26" xfId="485" applyFont="1" applyFill="1" applyBorder="1" applyAlignment="1">
      <alignment horizontal="center"/>
    </xf>
    <xf numFmtId="0" fontId="214" fillId="24" borderId="27" xfId="485" applyFont="1" applyFill="1" applyBorder="1" applyAlignment="1">
      <alignment horizontal="center"/>
    </xf>
    <xf numFmtId="0" fontId="214" fillId="24" borderId="50" xfId="485" applyFont="1" applyFill="1" applyBorder="1" applyAlignment="1">
      <alignment horizontal="center"/>
    </xf>
    <xf numFmtId="0" fontId="214" fillId="24" borderId="62" xfId="483" applyFont="1" applyFill="1" applyBorder="1" applyAlignment="1">
      <alignment horizontal="center" vertical="center" wrapText="1"/>
    </xf>
    <xf numFmtId="0" fontId="214" fillId="24" borderId="72" xfId="483" applyFont="1" applyFill="1" applyBorder="1" applyAlignment="1">
      <alignment horizontal="center" vertical="center" wrapText="1"/>
    </xf>
    <xf numFmtId="0" fontId="214" fillId="24" borderId="44" xfId="483" applyFont="1" applyFill="1" applyBorder="1" applyAlignment="1">
      <alignment horizontal="center" vertical="center" wrapText="1"/>
    </xf>
    <xf numFmtId="0" fontId="212" fillId="24" borderId="56" xfId="197" applyFont="1" applyFill="1" applyBorder="1" applyAlignment="1">
      <alignment horizontal="center"/>
    </xf>
    <xf numFmtId="0" fontId="212" fillId="24" borderId="51" xfId="197" applyFont="1" applyFill="1" applyBorder="1" applyAlignment="1">
      <alignment horizontal="center"/>
    </xf>
    <xf numFmtId="0" fontId="212" fillId="24" borderId="57" xfId="197" applyFont="1" applyFill="1" applyBorder="1" applyAlignment="1">
      <alignment horizontal="center"/>
    </xf>
    <xf numFmtId="0" fontId="212" fillId="24" borderId="58" xfId="197" applyFont="1" applyFill="1" applyBorder="1" applyAlignment="1">
      <alignment horizontal="center"/>
    </xf>
    <xf numFmtId="0" fontId="212" fillId="24" borderId="0" xfId="197" applyFont="1" applyFill="1" applyAlignment="1">
      <alignment horizontal="center"/>
    </xf>
    <xf numFmtId="0" fontId="212" fillId="24" borderId="55" xfId="197" applyFont="1" applyFill="1" applyBorder="1" applyAlignment="1">
      <alignment horizontal="center"/>
    </xf>
    <xf numFmtId="0" fontId="212" fillId="24" borderId="47" xfId="197" applyFont="1" applyFill="1" applyBorder="1" applyAlignment="1">
      <alignment horizontal="center"/>
    </xf>
    <xf numFmtId="0" fontId="212" fillId="24" borderId="53" xfId="197" applyFont="1" applyFill="1" applyBorder="1" applyAlignment="1">
      <alignment horizontal="center"/>
    </xf>
    <xf numFmtId="0" fontId="212" fillId="24" borderId="59" xfId="197" applyFont="1" applyFill="1" applyBorder="1" applyAlignment="1">
      <alignment horizontal="center"/>
    </xf>
    <xf numFmtId="0" fontId="214" fillId="24" borderId="56" xfId="197" applyFont="1" applyFill="1" applyBorder="1" applyAlignment="1">
      <alignment horizontal="center" vertical="center" wrapText="1"/>
    </xf>
    <xf numFmtId="0" fontId="214" fillId="24" borderId="57" xfId="197" applyFont="1" applyFill="1" applyBorder="1" applyAlignment="1">
      <alignment horizontal="center" vertical="center" wrapText="1"/>
    </xf>
    <xf numFmtId="0" fontId="214" fillId="24" borderId="47" xfId="197" applyFont="1" applyFill="1" applyBorder="1" applyAlignment="1">
      <alignment horizontal="center" vertical="center" wrapText="1"/>
    </xf>
    <xf numFmtId="0" fontId="214" fillId="24" borderId="59" xfId="197" applyFont="1" applyFill="1" applyBorder="1" applyAlignment="1">
      <alignment horizontal="center" vertical="center" wrapText="1"/>
    </xf>
    <xf numFmtId="0" fontId="214" fillId="24" borderId="56" xfId="507" applyFont="1" applyFill="1" applyBorder="1" applyAlignment="1">
      <alignment horizontal="center" vertical="center" wrapText="1"/>
    </xf>
    <xf numFmtId="0" fontId="214" fillId="24" borderId="57" xfId="507" applyFont="1" applyFill="1" applyBorder="1" applyAlignment="1">
      <alignment horizontal="center" vertical="center" wrapText="1"/>
    </xf>
    <xf numFmtId="0" fontId="214" fillId="24" borderId="47" xfId="507" applyFont="1" applyFill="1" applyBorder="1" applyAlignment="1">
      <alignment horizontal="center" vertical="center" wrapText="1"/>
    </xf>
    <xf numFmtId="0" fontId="214" fillId="24" borderId="59" xfId="507" applyFont="1" applyFill="1" applyBorder="1" applyAlignment="1">
      <alignment horizontal="center" vertical="center" wrapText="1"/>
    </xf>
    <xf numFmtId="0" fontId="214" fillId="24" borderId="56" xfId="517" applyFont="1" applyFill="1" applyBorder="1" applyAlignment="1">
      <alignment horizontal="center" vertical="center" wrapText="1"/>
    </xf>
    <xf numFmtId="0" fontId="214" fillId="24" borderId="51" xfId="517" applyFont="1" applyFill="1" applyBorder="1" applyAlignment="1">
      <alignment horizontal="center" vertical="center" wrapText="1"/>
    </xf>
    <xf numFmtId="0" fontId="214" fillId="24" borderId="47" xfId="517" applyFont="1" applyFill="1" applyBorder="1" applyAlignment="1">
      <alignment horizontal="center" vertical="center" wrapText="1"/>
    </xf>
    <xf numFmtId="0" fontId="214" fillId="24" borderId="53" xfId="517" applyFont="1" applyFill="1" applyBorder="1" applyAlignment="1">
      <alignment horizontal="center" vertical="center" wrapText="1"/>
    </xf>
    <xf numFmtId="0" fontId="212" fillId="24" borderId="56" xfId="517" applyFont="1" applyFill="1" applyBorder="1" applyAlignment="1">
      <alignment horizontal="center"/>
    </xf>
    <xf numFmtId="0" fontId="212" fillId="24" borderId="51" xfId="517" applyFont="1" applyFill="1" applyBorder="1" applyAlignment="1">
      <alignment horizontal="center"/>
    </xf>
    <xf numFmtId="0" fontId="212" fillId="24" borderId="57" xfId="517" applyFont="1" applyFill="1" applyBorder="1" applyAlignment="1">
      <alignment horizontal="center"/>
    </xf>
    <xf numFmtId="0" fontId="212" fillId="24" borderId="58" xfId="517" applyFont="1" applyFill="1" applyBorder="1" applyAlignment="1">
      <alignment horizontal="center"/>
    </xf>
    <xf numFmtId="0" fontId="212" fillId="24" borderId="0" xfId="517" applyFont="1" applyFill="1" applyAlignment="1">
      <alignment horizontal="center"/>
    </xf>
    <xf numFmtId="0" fontId="212" fillId="24" borderId="55" xfId="517" applyFont="1" applyFill="1" applyBorder="1" applyAlignment="1">
      <alignment horizontal="center"/>
    </xf>
    <xf numFmtId="0" fontId="212" fillId="24" borderId="47" xfId="517" applyFont="1" applyFill="1" applyBorder="1" applyAlignment="1">
      <alignment horizontal="center"/>
    </xf>
    <xf numFmtId="0" fontId="212" fillId="24" borderId="53" xfId="517" applyFont="1" applyFill="1" applyBorder="1" applyAlignment="1">
      <alignment horizontal="center"/>
    </xf>
    <xf numFmtId="0" fontId="212" fillId="24" borderId="59" xfId="517" applyFont="1" applyFill="1" applyBorder="1" applyAlignment="1">
      <alignment horizontal="center"/>
    </xf>
    <xf numFmtId="0" fontId="214" fillId="24" borderId="51" xfId="507" applyFont="1" applyFill="1" applyBorder="1" applyAlignment="1">
      <alignment horizontal="center" vertical="center" wrapText="1"/>
    </xf>
    <xf numFmtId="0" fontId="214" fillId="24" borderId="53" xfId="507" applyFont="1" applyFill="1" applyBorder="1" applyAlignment="1">
      <alignment horizontal="center" vertical="center" wrapText="1"/>
    </xf>
    <xf numFmtId="0" fontId="212" fillId="24" borderId="12" xfId="197" applyFont="1" applyFill="1" applyBorder="1" applyAlignment="1">
      <alignment horizontal="center"/>
    </xf>
    <xf numFmtId="0" fontId="212" fillId="24" borderId="75" xfId="197" applyFont="1" applyFill="1" applyBorder="1" applyAlignment="1">
      <alignment horizontal="center"/>
    </xf>
    <xf numFmtId="0" fontId="212" fillId="24" borderId="85" xfId="197" applyFont="1" applyFill="1" applyBorder="1" applyAlignment="1">
      <alignment horizontal="center"/>
    </xf>
    <xf numFmtId="0" fontId="212" fillId="24" borderId="0" xfId="150" applyFont="1" applyFill="1" applyBorder="1" applyAlignment="1">
      <alignment horizontal="center"/>
    </xf>
    <xf numFmtId="0" fontId="214" fillId="24" borderId="46" xfId="150" applyFont="1" applyFill="1" applyBorder="1" applyAlignment="1">
      <alignment horizontal="center" vertical="center" wrapText="1"/>
    </xf>
    <xf numFmtId="0" fontId="214" fillId="24" borderId="48" xfId="150" applyFont="1" applyFill="1" applyBorder="1" applyAlignment="1">
      <alignment horizontal="center" vertical="center" wrapText="1"/>
    </xf>
    <xf numFmtId="164" fontId="261" fillId="24" borderId="40" xfId="517" applyNumberFormat="1" applyFont="1" applyFill="1" applyBorder="1" applyAlignment="1">
      <alignment vertical="center"/>
    </xf>
    <xf numFmtId="188" fontId="206" fillId="0" borderId="54" xfId="517" applyNumberFormat="1" applyFont="1" applyBorder="1" applyAlignment="1">
      <alignment vertical="center"/>
    </xf>
    <xf numFmtId="188" fontId="206" fillId="0" borderId="79" xfId="517" applyNumberFormat="1" applyFont="1" applyBorder="1" applyAlignment="1">
      <alignment vertical="center"/>
    </xf>
    <xf numFmtId="188" fontId="206" fillId="0" borderId="83" xfId="517" applyNumberFormat="1" applyFont="1" applyBorder="1" applyAlignment="1">
      <alignment vertical="center"/>
    </xf>
    <xf numFmtId="188" fontId="206" fillId="0" borderId="80" xfId="517" applyNumberFormat="1" applyFont="1" applyBorder="1" applyAlignment="1">
      <alignment vertical="center"/>
    </xf>
    <xf numFmtId="0" fontId="206" fillId="0" borderId="0" xfId="507" applyFill="1" applyAlignment="1">
      <alignment horizontal="center"/>
    </xf>
    <xf numFmtId="0" fontId="261" fillId="0" borderId="0" xfId="507" applyFont="1" applyFill="1" applyBorder="1" applyAlignment="1">
      <alignment horizontal="center" vertical="center"/>
    </xf>
    <xf numFmtId="41" fontId="261" fillId="0" borderId="0" xfId="197" applyNumberFormat="1" applyFont="1" applyFill="1" applyBorder="1" applyAlignment="1">
      <alignment vertical="center"/>
    </xf>
    <xf numFmtId="186" fontId="261" fillId="0" borderId="0" xfId="197" applyNumberFormat="1" applyFont="1" applyFill="1" applyBorder="1" applyAlignment="1">
      <alignment vertical="center"/>
    </xf>
    <xf numFmtId="189" fontId="261" fillId="0" borderId="0" xfId="197" applyNumberFormat="1" applyFont="1" applyFill="1" applyBorder="1" applyAlignment="1">
      <alignment vertical="center"/>
    </xf>
    <xf numFmtId="0" fontId="206" fillId="0" borderId="0" xfId="507" applyFill="1"/>
    <xf numFmtId="0" fontId="2" fillId="0" borderId="0" xfId="517" applyFill="1"/>
    <xf numFmtId="164" fontId="261" fillId="24" borderId="40" xfId="197" applyNumberFormat="1" applyFont="1" applyFill="1" applyBorder="1" applyAlignment="1">
      <alignment vertical="center"/>
    </xf>
    <xf numFmtId="0" fontId="213" fillId="0" borderId="49" xfId="517" applyFont="1" applyBorder="1" applyAlignment="1">
      <alignment horizontal="center" vertical="center"/>
    </xf>
    <xf numFmtId="0" fontId="213" fillId="0" borderId="78" xfId="517" applyFont="1" applyBorder="1" applyAlignment="1">
      <alignment horizontal="center" vertical="center"/>
    </xf>
    <xf numFmtId="0" fontId="213" fillId="0" borderId="81" xfId="517" applyFont="1" applyBorder="1" applyAlignment="1">
      <alignment horizontal="center" vertical="center"/>
    </xf>
    <xf numFmtId="0" fontId="213" fillId="0" borderId="77" xfId="517" applyFont="1" applyBorder="1" applyAlignment="1">
      <alignment horizontal="center" vertical="center"/>
    </xf>
  </cellXfs>
  <cellStyles count="519">
    <cellStyle name="20% - Accent1" xfId="1" xr:uid="{00000000-0005-0000-0000-000000000000}"/>
    <cellStyle name="20% - Accent1 2" xfId="218" xr:uid="{00000000-0005-0000-0000-000001000000}"/>
    <cellStyle name="20% - Accent2" xfId="2" xr:uid="{00000000-0005-0000-0000-000002000000}"/>
    <cellStyle name="20% - Accent2 2" xfId="219" xr:uid="{00000000-0005-0000-0000-000003000000}"/>
    <cellStyle name="20% - Accent3" xfId="3" xr:uid="{00000000-0005-0000-0000-000004000000}"/>
    <cellStyle name="20% - Accent3 2" xfId="220" xr:uid="{00000000-0005-0000-0000-000005000000}"/>
    <cellStyle name="20% - Accent4" xfId="4" xr:uid="{00000000-0005-0000-0000-000006000000}"/>
    <cellStyle name="20% - Accent4 2" xfId="221" xr:uid="{00000000-0005-0000-0000-000007000000}"/>
    <cellStyle name="20% - Accent5" xfId="5" xr:uid="{00000000-0005-0000-0000-000008000000}"/>
    <cellStyle name="20% - Accent5 2" xfId="222" xr:uid="{00000000-0005-0000-0000-000009000000}"/>
    <cellStyle name="20% - Accent6" xfId="6" xr:uid="{00000000-0005-0000-0000-00000A000000}"/>
    <cellStyle name="20% - Accent6 2" xfId="223" xr:uid="{00000000-0005-0000-0000-00000B000000}"/>
    <cellStyle name="20% - Énfasis1" xfId="7" builtinId="30" customBuiltin="1"/>
    <cellStyle name="20% - Énfasis1 2" xfId="8" xr:uid="{00000000-0005-0000-0000-00000D000000}"/>
    <cellStyle name="20% - Énfasis2" xfId="9" builtinId="34" customBuiltin="1"/>
    <cellStyle name="20% - Énfasis2 2" xfId="10" xr:uid="{00000000-0005-0000-0000-00000F000000}"/>
    <cellStyle name="20% - Énfasis3" xfId="11" builtinId="38" customBuiltin="1"/>
    <cellStyle name="20% - Énfasis3 2" xfId="12" xr:uid="{00000000-0005-0000-0000-000011000000}"/>
    <cellStyle name="20% - Énfasis4" xfId="13" builtinId="42" customBuiltin="1"/>
    <cellStyle name="20% - Énfasis4 2" xfId="14" xr:uid="{00000000-0005-0000-0000-000013000000}"/>
    <cellStyle name="20% - Énfasis5" xfId="15" builtinId="46" customBuiltin="1"/>
    <cellStyle name="20% - Énfasis5 2" xfId="16" xr:uid="{00000000-0005-0000-0000-000015000000}"/>
    <cellStyle name="20% - Énfasis6" xfId="17" builtinId="50" customBuiltin="1"/>
    <cellStyle name="20% - Énfasis6 2" xfId="18" xr:uid="{00000000-0005-0000-0000-000017000000}"/>
    <cellStyle name="40% - Accent1" xfId="19" xr:uid="{00000000-0005-0000-0000-000018000000}"/>
    <cellStyle name="40% - Accent1 2" xfId="224" xr:uid="{00000000-0005-0000-0000-000019000000}"/>
    <cellStyle name="40% - Accent2" xfId="20" xr:uid="{00000000-0005-0000-0000-00001A000000}"/>
    <cellStyle name="40% - Accent2 2" xfId="225" xr:uid="{00000000-0005-0000-0000-00001B000000}"/>
    <cellStyle name="40% - Accent3" xfId="21" xr:uid="{00000000-0005-0000-0000-00001C000000}"/>
    <cellStyle name="40% - Accent3 2" xfId="226" xr:uid="{00000000-0005-0000-0000-00001D000000}"/>
    <cellStyle name="40% - Accent4" xfId="22" xr:uid="{00000000-0005-0000-0000-00001E000000}"/>
    <cellStyle name="40% - Accent4 2" xfId="227" xr:uid="{00000000-0005-0000-0000-00001F000000}"/>
    <cellStyle name="40% - Accent5" xfId="23" xr:uid="{00000000-0005-0000-0000-000020000000}"/>
    <cellStyle name="40% - Accent5 2" xfId="228" xr:uid="{00000000-0005-0000-0000-000021000000}"/>
    <cellStyle name="40% - Accent6" xfId="24" xr:uid="{00000000-0005-0000-0000-000022000000}"/>
    <cellStyle name="40% - Accent6 2" xfId="229" xr:uid="{00000000-0005-0000-0000-000023000000}"/>
    <cellStyle name="40% - Énfasis1" xfId="25" builtinId="31" customBuiltin="1"/>
    <cellStyle name="40% - Énfasis1 2" xfId="26" xr:uid="{00000000-0005-0000-0000-000025000000}"/>
    <cellStyle name="40% - Énfasis2" xfId="27" builtinId="35" customBuiltin="1"/>
    <cellStyle name="40% - Énfasis2 2" xfId="28" xr:uid="{00000000-0005-0000-0000-000027000000}"/>
    <cellStyle name="40% - Énfasis3" xfId="29" builtinId="39" customBuiltin="1"/>
    <cellStyle name="40% - Énfasis3 2" xfId="30" xr:uid="{00000000-0005-0000-0000-000029000000}"/>
    <cellStyle name="40% - Énfasis4" xfId="31" builtinId="43" customBuiltin="1"/>
    <cellStyle name="40% - Énfasis4 2" xfId="32" xr:uid="{00000000-0005-0000-0000-00002B000000}"/>
    <cellStyle name="40% - Énfasis5" xfId="33" builtinId="47" customBuiltin="1"/>
    <cellStyle name="40% - Énfasis5 2" xfId="34" xr:uid="{00000000-0005-0000-0000-00002D000000}"/>
    <cellStyle name="40% - Énfasis6" xfId="35" builtinId="51" customBuiltin="1"/>
    <cellStyle name="40% - Énfasis6 2" xfId="36" xr:uid="{00000000-0005-0000-0000-00002F000000}"/>
    <cellStyle name="60% - Accent1" xfId="37" xr:uid="{00000000-0005-0000-0000-000030000000}"/>
    <cellStyle name="60% - Accent2" xfId="38" xr:uid="{00000000-0005-0000-0000-000031000000}"/>
    <cellStyle name="60% - Accent3" xfId="39" xr:uid="{00000000-0005-0000-0000-000032000000}"/>
    <cellStyle name="60% - Accent4" xfId="40" xr:uid="{00000000-0005-0000-0000-000033000000}"/>
    <cellStyle name="60% - Accent5" xfId="41" xr:uid="{00000000-0005-0000-0000-000034000000}"/>
    <cellStyle name="60% - Accent6" xfId="42" xr:uid="{00000000-0005-0000-0000-000035000000}"/>
    <cellStyle name="60% - Énfasis1" xfId="43" builtinId="32" customBuiltin="1"/>
    <cellStyle name="60% - Énfasis1 2" xfId="44" xr:uid="{00000000-0005-0000-0000-000037000000}"/>
    <cellStyle name="60% - Énfasis2" xfId="45" builtinId="36" customBuiltin="1"/>
    <cellStyle name="60% - Énfasis2 2" xfId="46" xr:uid="{00000000-0005-0000-0000-000039000000}"/>
    <cellStyle name="60% - Énfasis3" xfId="47" builtinId="40" customBuiltin="1"/>
    <cellStyle name="60% - Énfasis3 2" xfId="48" xr:uid="{00000000-0005-0000-0000-00003B000000}"/>
    <cellStyle name="60% - Énfasis4" xfId="49" builtinId="44" customBuiltin="1"/>
    <cellStyle name="60% - Énfasis4 2" xfId="50" xr:uid="{00000000-0005-0000-0000-00003D000000}"/>
    <cellStyle name="60% - Énfasis5" xfId="51" builtinId="48" customBuiltin="1"/>
    <cellStyle name="60% - Énfasis5 2" xfId="52" xr:uid="{00000000-0005-0000-0000-00003F000000}"/>
    <cellStyle name="60% - Énfasis6" xfId="53" builtinId="52" customBuiltin="1"/>
    <cellStyle name="60% - Énfasis6 2" xfId="54" xr:uid="{00000000-0005-0000-0000-000041000000}"/>
    <cellStyle name="A3 297 x 420 mm" xfId="55" xr:uid="{00000000-0005-0000-0000-000042000000}"/>
    <cellStyle name="Accent1" xfId="56" xr:uid="{00000000-0005-0000-0000-000043000000}"/>
    <cellStyle name="Accent2" xfId="57" xr:uid="{00000000-0005-0000-0000-000044000000}"/>
    <cellStyle name="Accent3" xfId="58" xr:uid="{00000000-0005-0000-0000-000045000000}"/>
    <cellStyle name="Accent4" xfId="59" xr:uid="{00000000-0005-0000-0000-000046000000}"/>
    <cellStyle name="Accent5" xfId="60" xr:uid="{00000000-0005-0000-0000-000047000000}"/>
    <cellStyle name="Accent6" xfId="61" xr:uid="{00000000-0005-0000-0000-000048000000}"/>
    <cellStyle name="Bad" xfId="62" xr:uid="{00000000-0005-0000-0000-000049000000}"/>
    <cellStyle name="Buena 2" xfId="64" xr:uid="{00000000-0005-0000-0000-00004B000000}"/>
    <cellStyle name="Bueno" xfId="63" builtinId="26" customBuiltin="1"/>
    <cellStyle name="Calculation" xfId="65" xr:uid="{00000000-0005-0000-0000-00004C000000}"/>
    <cellStyle name="Cálculo" xfId="66" builtinId="22" customBuiltin="1"/>
    <cellStyle name="Cálculo 2" xfId="67" xr:uid="{00000000-0005-0000-0000-00004E000000}"/>
    <cellStyle name="Celda de comprobación" xfId="68" builtinId="23" customBuiltin="1"/>
    <cellStyle name="Celda de comprobación 2" xfId="69" xr:uid="{00000000-0005-0000-0000-000050000000}"/>
    <cellStyle name="Celda vinculada" xfId="70" builtinId="24" customBuiltin="1"/>
    <cellStyle name="Celda vinculada 2" xfId="71" xr:uid="{00000000-0005-0000-0000-000052000000}"/>
    <cellStyle name="Check Cell" xfId="72" xr:uid="{00000000-0005-0000-0000-000053000000}"/>
    <cellStyle name="Comma" xfId="73" xr:uid="{00000000-0005-0000-0000-000054000000}"/>
    <cellStyle name="Comma 2" xfId="188" xr:uid="{00000000-0005-0000-0000-000055000000}"/>
    <cellStyle name="Comma 3" xfId="411" xr:uid="{D8CAFDE3-EC0C-46DA-B476-163458B90131}"/>
    <cellStyle name="Comma0" xfId="74" xr:uid="{00000000-0005-0000-0000-000056000000}"/>
    <cellStyle name="Comma0 2" xfId="75" xr:uid="{00000000-0005-0000-0000-000057000000}"/>
    <cellStyle name="Comma0_RE03" xfId="76" xr:uid="{00000000-0005-0000-0000-000058000000}"/>
    <cellStyle name="Currency" xfId="77" xr:uid="{00000000-0005-0000-0000-000059000000}"/>
    <cellStyle name="Currency [0]_Sheet1" xfId="78" xr:uid="{00000000-0005-0000-0000-00005A000000}"/>
    <cellStyle name="Currency 10" xfId="79" xr:uid="{00000000-0005-0000-0000-00005B000000}"/>
    <cellStyle name="Currency 11" xfId="80" xr:uid="{00000000-0005-0000-0000-00005C000000}"/>
    <cellStyle name="Currency 12" xfId="81" xr:uid="{00000000-0005-0000-0000-00005D000000}"/>
    <cellStyle name="Currency 13" xfId="82" xr:uid="{00000000-0005-0000-0000-00005E000000}"/>
    <cellStyle name="Currency 14" xfId="83" xr:uid="{00000000-0005-0000-0000-00005F000000}"/>
    <cellStyle name="Currency 15" xfId="230" xr:uid="{00000000-0005-0000-0000-000060000000}"/>
    <cellStyle name="Currency 16" xfId="231" xr:uid="{00000000-0005-0000-0000-000061000000}"/>
    <cellStyle name="Currency 2" xfId="84" xr:uid="{00000000-0005-0000-0000-000062000000}"/>
    <cellStyle name="Currency 3" xfId="85" xr:uid="{00000000-0005-0000-0000-000063000000}"/>
    <cellStyle name="Currency 4" xfId="86" xr:uid="{00000000-0005-0000-0000-000064000000}"/>
    <cellStyle name="Currency 5" xfId="87" xr:uid="{00000000-0005-0000-0000-000065000000}"/>
    <cellStyle name="Currency 6" xfId="88" xr:uid="{00000000-0005-0000-0000-000066000000}"/>
    <cellStyle name="Currency 7" xfId="89" xr:uid="{00000000-0005-0000-0000-000067000000}"/>
    <cellStyle name="Currency 8" xfId="90" xr:uid="{00000000-0005-0000-0000-000068000000}"/>
    <cellStyle name="Currency 9" xfId="91" xr:uid="{00000000-0005-0000-0000-000069000000}"/>
    <cellStyle name="Currency_10 julio 2007" xfId="92" xr:uid="{00000000-0005-0000-0000-00006A000000}"/>
    <cellStyle name="Currency0" xfId="93" xr:uid="{00000000-0005-0000-0000-00006B000000}"/>
    <cellStyle name="Currency0 2" xfId="94" xr:uid="{00000000-0005-0000-0000-00006C000000}"/>
    <cellStyle name="Currency0_RE03" xfId="95" xr:uid="{00000000-0005-0000-0000-00006D000000}"/>
    <cellStyle name="Data" xfId="96" xr:uid="{00000000-0005-0000-0000-00006E000000}"/>
    <cellStyle name="Date" xfId="97" xr:uid="{00000000-0005-0000-0000-00006F000000}"/>
    <cellStyle name="Encabezado 1" xfId="175" builtinId="16" customBuiltin="1"/>
    <cellStyle name="Encabezado 4" xfId="98" builtinId="19" customBuiltin="1"/>
    <cellStyle name="Encabezado 4 2" xfId="99" xr:uid="{00000000-0005-0000-0000-000072000000}"/>
    <cellStyle name="Énfasis1" xfId="100" builtinId="29" customBuiltin="1"/>
    <cellStyle name="Énfasis1 2" xfId="101" xr:uid="{00000000-0005-0000-0000-000074000000}"/>
    <cellStyle name="Énfasis2" xfId="102" builtinId="33" customBuiltin="1"/>
    <cellStyle name="Énfasis2 2" xfId="103" xr:uid="{00000000-0005-0000-0000-000076000000}"/>
    <cellStyle name="Énfasis3" xfId="104" builtinId="37" customBuiltin="1"/>
    <cellStyle name="Énfasis3 2" xfId="105" xr:uid="{00000000-0005-0000-0000-000078000000}"/>
    <cellStyle name="Énfasis4" xfId="106" builtinId="41" customBuiltin="1"/>
    <cellStyle name="Énfasis4 2" xfId="107" xr:uid="{00000000-0005-0000-0000-00007A000000}"/>
    <cellStyle name="Énfasis5" xfId="108" builtinId="45" customBuiltin="1"/>
    <cellStyle name="Énfasis5 2" xfId="109" xr:uid="{00000000-0005-0000-0000-00007C000000}"/>
    <cellStyle name="Énfasis6" xfId="110" builtinId="49" customBuiltin="1"/>
    <cellStyle name="Énfasis6 2" xfId="111" xr:uid="{00000000-0005-0000-0000-00007E000000}"/>
    <cellStyle name="Entrada" xfId="112" builtinId="20" customBuiltin="1"/>
    <cellStyle name="Entrada 2" xfId="113" xr:uid="{00000000-0005-0000-0000-000080000000}"/>
    <cellStyle name="Euro" xfId="114" xr:uid="{00000000-0005-0000-0000-000081000000}"/>
    <cellStyle name="Euro 2" xfId="115" xr:uid="{00000000-0005-0000-0000-000082000000}"/>
    <cellStyle name="Explanatory Text" xfId="116" xr:uid="{00000000-0005-0000-0000-000083000000}"/>
    <cellStyle name="Fixed" xfId="117" xr:uid="{00000000-0005-0000-0000-000084000000}"/>
    <cellStyle name="Fixed 2" xfId="118" xr:uid="{00000000-0005-0000-0000-000085000000}"/>
    <cellStyle name="Fixed_RE03" xfId="119" xr:uid="{00000000-0005-0000-0000-000086000000}"/>
    <cellStyle name="Fixo" xfId="120" xr:uid="{00000000-0005-0000-0000-000087000000}"/>
    <cellStyle name="Good" xfId="121" xr:uid="{00000000-0005-0000-0000-000088000000}"/>
    <cellStyle name="Heading 1" xfId="122" xr:uid="{00000000-0005-0000-0000-000089000000}"/>
    <cellStyle name="Heading 2" xfId="123" xr:uid="{00000000-0005-0000-0000-00008A000000}"/>
    <cellStyle name="Heading 3" xfId="124" xr:uid="{00000000-0005-0000-0000-00008B000000}"/>
    <cellStyle name="Heading 4" xfId="125" xr:uid="{00000000-0005-0000-0000-00008C000000}"/>
    <cellStyle name="Hipervínculo" xfId="126" builtinId="8"/>
    <cellStyle name="Incorrecto" xfId="127" builtinId="27" customBuiltin="1"/>
    <cellStyle name="Incorrecto 2" xfId="128" xr:uid="{00000000-0005-0000-0000-00008F000000}"/>
    <cellStyle name="Input" xfId="129" xr:uid="{00000000-0005-0000-0000-000090000000}"/>
    <cellStyle name="Linked Cell" xfId="130" xr:uid="{00000000-0005-0000-0000-000091000000}"/>
    <cellStyle name="Millares 10" xfId="131" xr:uid="{00000000-0005-0000-0000-000092000000}"/>
    <cellStyle name="Millares 10 2" xfId="232" xr:uid="{00000000-0005-0000-0000-000093000000}"/>
    <cellStyle name="Millares 11" xfId="132" xr:uid="{00000000-0005-0000-0000-000094000000}"/>
    <cellStyle name="Millares 11 2" xfId="233" xr:uid="{00000000-0005-0000-0000-000095000000}"/>
    <cellStyle name="Millares 12" xfId="133" xr:uid="{00000000-0005-0000-0000-000096000000}"/>
    <cellStyle name="Millares 12 2" xfId="234" xr:uid="{00000000-0005-0000-0000-000097000000}"/>
    <cellStyle name="Millares 13" xfId="254" xr:uid="{00000000-0005-0000-0000-000098000000}"/>
    <cellStyle name="Millares 14" xfId="258" xr:uid="{00000000-0005-0000-0000-000099000000}"/>
    <cellStyle name="Millares 15" xfId="260" xr:uid="{00000000-0005-0000-0000-00009A000000}"/>
    <cellStyle name="Millares 16" xfId="264" xr:uid="{00000000-0005-0000-0000-00009B000000}"/>
    <cellStyle name="Millares 17" xfId="328" xr:uid="{00000000-0005-0000-0000-00009C000000}"/>
    <cellStyle name="Millares 18" xfId="378" xr:uid="{00000000-0005-0000-0000-00009D000000}"/>
    <cellStyle name="Millares 19" xfId="505" xr:uid="{A7AFC416-E6CF-44B3-A2B1-A73F4FAFF373}"/>
    <cellStyle name="Millares 2" xfId="134" xr:uid="{00000000-0005-0000-0000-00009E000000}"/>
    <cellStyle name="Millares 2 2" xfId="189" xr:uid="{00000000-0005-0000-0000-00009F000000}"/>
    <cellStyle name="Millares 3" xfId="135" xr:uid="{00000000-0005-0000-0000-0000A0000000}"/>
    <cellStyle name="Millares 3 2" xfId="190" xr:uid="{00000000-0005-0000-0000-0000A1000000}"/>
    <cellStyle name="Millares 4" xfId="191" xr:uid="{00000000-0005-0000-0000-0000A2000000}"/>
    <cellStyle name="Millares 5" xfId="243" xr:uid="{00000000-0005-0000-0000-0000A3000000}"/>
    <cellStyle name="Millares 6" xfId="136" xr:uid="{00000000-0005-0000-0000-0000A4000000}"/>
    <cellStyle name="Millares 6 2" xfId="235" xr:uid="{00000000-0005-0000-0000-0000A5000000}"/>
    <cellStyle name="Millares 7" xfId="246" xr:uid="{00000000-0005-0000-0000-0000A6000000}"/>
    <cellStyle name="Millares 8" xfId="137" xr:uid="{00000000-0005-0000-0000-0000A7000000}"/>
    <cellStyle name="Millares 8 2" xfId="236" xr:uid="{00000000-0005-0000-0000-0000A8000000}"/>
    <cellStyle name="Millares 9" xfId="251" xr:uid="{00000000-0005-0000-0000-0000A9000000}"/>
    <cellStyle name="Moeda [0]_Alimentador" xfId="138" xr:uid="{00000000-0005-0000-0000-0000AA000000}"/>
    <cellStyle name="Moeda_Alimentador" xfId="139" xr:uid="{00000000-0005-0000-0000-0000AB000000}"/>
    <cellStyle name="Moneda 2" xfId="192" xr:uid="{00000000-0005-0000-0000-0000AC000000}"/>
    <cellStyle name="Moneda 2 2" xfId="193" xr:uid="{00000000-0005-0000-0000-0000AD000000}"/>
    <cellStyle name="Moneda 2 2 2" xfId="194" xr:uid="{00000000-0005-0000-0000-0000AE000000}"/>
    <cellStyle name="Moneda 3" xfId="195" xr:uid="{00000000-0005-0000-0000-0000AF000000}"/>
    <cellStyle name="Moneda 3 2" xfId="196" xr:uid="{00000000-0005-0000-0000-0000B0000000}"/>
    <cellStyle name="Moneda_DP 12-99100%" xfId="140" xr:uid="{00000000-0005-0000-0000-0000B1000000}"/>
    <cellStyle name="Moneda_DP 12-99100% 3 2" xfId="431" xr:uid="{B2EC4EA0-4588-4C3D-85D3-0F724D7C1DBE}"/>
    <cellStyle name="Neutral" xfId="141" builtinId="28" customBuiltin="1"/>
    <cellStyle name="Neutral 2" xfId="142" xr:uid="{00000000-0005-0000-0000-0000B4000000}"/>
    <cellStyle name="Normal" xfId="0" builtinId="0"/>
    <cellStyle name="Normal 10" xfId="197" xr:uid="{00000000-0005-0000-0000-0000B6000000}"/>
    <cellStyle name="Normal 11" xfId="198" xr:uid="{00000000-0005-0000-0000-0000B7000000}"/>
    <cellStyle name="Normal 11 2" xfId="245" xr:uid="{00000000-0005-0000-0000-0000B8000000}"/>
    <cellStyle name="Normal 11 2 10" xfId="268" xr:uid="{00000000-0005-0000-0000-0000B9000000}"/>
    <cellStyle name="Normal 11 2 100" xfId="474" xr:uid="{07FDE273-2DE1-454E-9161-D5E545CB3EC4}"/>
    <cellStyle name="Normal 11 2 101" xfId="476" xr:uid="{BCE0463D-EE4A-4F6F-996C-041FF95FB86F}"/>
    <cellStyle name="Normal 11 2 102" xfId="480" xr:uid="{452BAC06-153C-4D81-99AC-5AB2E15AAAE0}"/>
    <cellStyle name="Normal 11 2 103" xfId="487" xr:uid="{33A4A216-8DD9-432E-AC9B-2DF40A4D587D}"/>
    <cellStyle name="Normal 11 2 104" xfId="489" xr:uid="{A24CFC01-97CF-42B2-A64D-1EDC78F6E8FE}"/>
    <cellStyle name="Normal 11 2 105" xfId="491" xr:uid="{8363453F-195B-44D0-B78B-1EF5A85D8069}"/>
    <cellStyle name="Normal 11 2 106" xfId="493" xr:uid="{23D63086-5B0E-435B-928A-3A51619A39D8}"/>
    <cellStyle name="Normal 11 2 107" xfId="495" xr:uid="{AC49A533-4629-4BDA-8D7C-9B6951B9DC68}"/>
    <cellStyle name="Normal 11 2 108" xfId="497" xr:uid="{AC48BD41-AC29-42EB-BE35-BD08AEB7512F}"/>
    <cellStyle name="Normal 11 2 109" xfId="499" xr:uid="{432947EC-0246-4644-BBFA-479A7BE7C16F}"/>
    <cellStyle name="Normal 11 2 11" xfId="271" xr:uid="{00000000-0005-0000-0000-0000BA000000}"/>
    <cellStyle name="Normal 11 2 110" xfId="503" xr:uid="{195C05C4-318F-43FE-B480-2AFA5FCAA70C}"/>
    <cellStyle name="Normal 11 2 111" xfId="506" xr:uid="{24511B9C-2E2D-491C-8D73-48478A1094F8}"/>
    <cellStyle name="Normal 11 2 112" xfId="508" xr:uid="{7C1F79DE-7FE2-4378-B330-3E9E78F69C82}"/>
    <cellStyle name="Normal 11 2 113" xfId="510" xr:uid="{D72BEC6D-7DE8-471A-9846-301E5A9C1960}"/>
    <cellStyle name="Normal 11 2 114" xfId="514" xr:uid="{FE55F72E-24CB-4AA3-A13D-9E1C4FEEA9CB}"/>
    <cellStyle name="Normal 11 2 115" xfId="516" xr:uid="{457DD226-27D4-4998-9E2C-B2EAAA708D37}"/>
    <cellStyle name="Normal 11 2 116" xfId="517" xr:uid="{B8CEB06F-C422-412E-AD51-C0BE0C2AA0B9}"/>
    <cellStyle name="Normal 11 2 12" xfId="273" xr:uid="{00000000-0005-0000-0000-0000BB000000}"/>
    <cellStyle name="Normal 11 2 13" xfId="276" xr:uid="{00000000-0005-0000-0000-0000BC000000}"/>
    <cellStyle name="Normal 11 2 14" xfId="277" xr:uid="{00000000-0005-0000-0000-0000BD000000}"/>
    <cellStyle name="Normal 11 2 15" xfId="279" xr:uid="{00000000-0005-0000-0000-0000BE000000}"/>
    <cellStyle name="Normal 11 2 16" xfId="281" xr:uid="{00000000-0005-0000-0000-0000BF000000}"/>
    <cellStyle name="Normal 11 2 16 2" xfId="333" xr:uid="{00000000-0005-0000-0000-0000C0000000}"/>
    <cellStyle name="Normal 11 2 16 3" xfId="391" xr:uid="{00000000-0005-0000-0000-0000C1000000}"/>
    <cellStyle name="Normal 11 2 16 4" xfId="400" xr:uid="{00000000-0005-0000-0000-0000C2000000}"/>
    <cellStyle name="Normal 11 2 16 5" xfId="412" xr:uid="{FB4F9FB5-F5AA-4182-A968-D7F079FD6933}"/>
    <cellStyle name="Normal 11 2 16 6" xfId="436" xr:uid="{E750DFA5-EF5C-4A49-9B9B-D54D6F1C4F16}"/>
    <cellStyle name="Normal 11 2 16 7" xfId="467" xr:uid="{8DFC5DA3-2FBC-41B7-8904-7FC5C86E6D08}"/>
    <cellStyle name="Normal 11 2 17" xfId="284" xr:uid="{00000000-0005-0000-0000-0000C3000000}"/>
    <cellStyle name="Normal 11 2 18" xfId="285" xr:uid="{00000000-0005-0000-0000-0000C4000000}"/>
    <cellStyle name="Normal 11 2 19" xfId="286" xr:uid="{00000000-0005-0000-0000-0000C5000000}"/>
    <cellStyle name="Normal 11 2 2" xfId="248" xr:uid="{00000000-0005-0000-0000-0000C6000000}"/>
    <cellStyle name="Normal 11 2 20" xfId="287" xr:uid="{00000000-0005-0000-0000-0000C7000000}"/>
    <cellStyle name="Normal 11 2 21" xfId="289" xr:uid="{00000000-0005-0000-0000-0000C8000000}"/>
    <cellStyle name="Normal 11 2 22" xfId="290" xr:uid="{00000000-0005-0000-0000-0000C9000000}"/>
    <cellStyle name="Normal 11 2 23" xfId="292" xr:uid="{00000000-0005-0000-0000-0000CA000000}"/>
    <cellStyle name="Normal 11 2 24" xfId="294" xr:uid="{00000000-0005-0000-0000-0000CB000000}"/>
    <cellStyle name="Normal 11 2 25" xfId="296" xr:uid="{00000000-0005-0000-0000-0000CC000000}"/>
    <cellStyle name="Normal 11 2 26" xfId="297" xr:uid="{00000000-0005-0000-0000-0000CD000000}"/>
    <cellStyle name="Normal 11 2 27" xfId="298" xr:uid="{00000000-0005-0000-0000-0000CE000000}"/>
    <cellStyle name="Normal 11 2 28" xfId="299" xr:uid="{00000000-0005-0000-0000-0000CF000000}"/>
    <cellStyle name="Normal 11 2 29" xfId="302" xr:uid="{00000000-0005-0000-0000-0000D0000000}"/>
    <cellStyle name="Normal 11 2 3" xfId="250" xr:uid="{00000000-0005-0000-0000-0000D1000000}"/>
    <cellStyle name="Normal 11 2 30" xfId="303" xr:uid="{00000000-0005-0000-0000-0000D2000000}"/>
    <cellStyle name="Normal 11 2 31" xfId="306" xr:uid="{00000000-0005-0000-0000-0000D3000000}"/>
    <cellStyle name="Normal 11 2 32" xfId="307" xr:uid="{00000000-0005-0000-0000-0000D4000000}"/>
    <cellStyle name="Normal 11 2 33" xfId="312" xr:uid="{00000000-0005-0000-0000-0000D5000000}"/>
    <cellStyle name="Normal 11 2 34" xfId="313" xr:uid="{00000000-0005-0000-0000-0000D6000000}"/>
    <cellStyle name="Normal 11 2 35" xfId="314" xr:uid="{00000000-0005-0000-0000-0000D7000000}"/>
    <cellStyle name="Normal 11 2 36" xfId="316" xr:uid="{00000000-0005-0000-0000-0000D8000000}"/>
    <cellStyle name="Normal 11 2 37" xfId="319" xr:uid="{00000000-0005-0000-0000-0000D9000000}"/>
    <cellStyle name="Normal 11 2 38" xfId="320" xr:uid="{00000000-0005-0000-0000-0000DA000000}"/>
    <cellStyle name="Normal 11 2 39" xfId="322" xr:uid="{00000000-0005-0000-0000-0000DB000000}"/>
    <cellStyle name="Normal 11 2 4" xfId="253" xr:uid="{00000000-0005-0000-0000-0000DC000000}"/>
    <cellStyle name="Normal 11 2 40" xfId="324" xr:uid="{00000000-0005-0000-0000-0000DD000000}"/>
    <cellStyle name="Normal 11 2 41" xfId="325" xr:uid="{00000000-0005-0000-0000-0000DE000000}"/>
    <cellStyle name="Normal 11 2 42" xfId="329" xr:uid="{00000000-0005-0000-0000-0000DF000000}"/>
    <cellStyle name="Normal 11 2 43" xfId="330" xr:uid="{00000000-0005-0000-0000-0000E0000000}"/>
    <cellStyle name="Normal 11 2 44" xfId="332" xr:uid="{00000000-0005-0000-0000-0000E1000000}"/>
    <cellStyle name="Normal 11 2 45" xfId="335" xr:uid="{00000000-0005-0000-0000-0000E2000000}"/>
    <cellStyle name="Normal 11 2 46" xfId="336" xr:uid="{00000000-0005-0000-0000-0000E3000000}"/>
    <cellStyle name="Normal 11 2 47" xfId="337" xr:uid="{00000000-0005-0000-0000-0000E4000000}"/>
    <cellStyle name="Normal 11 2 48" xfId="340" xr:uid="{00000000-0005-0000-0000-0000E5000000}"/>
    <cellStyle name="Normal 11 2 49" xfId="341" xr:uid="{00000000-0005-0000-0000-0000E6000000}"/>
    <cellStyle name="Normal 11 2 5" xfId="256" xr:uid="{00000000-0005-0000-0000-0000E7000000}"/>
    <cellStyle name="Normal 11 2 50" xfId="343" xr:uid="{00000000-0005-0000-0000-0000E8000000}"/>
    <cellStyle name="Normal 11 2 51" xfId="344" xr:uid="{00000000-0005-0000-0000-0000E9000000}"/>
    <cellStyle name="Normal 11 2 52" xfId="346" xr:uid="{00000000-0005-0000-0000-0000EA000000}"/>
    <cellStyle name="Normal 11 2 53" xfId="348" xr:uid="{00000000-0005-0000-0000-0000EB000000}"/>
    <cellStyle name="Normal 11 2 54" xfId="351" xr:uid="{00000000-0005-0000-0000-0000EC000000}"/>
    <cellStyle name="Normal 11 2 55" xfId="352" xr:uid="{00000000-0005-0000-0000-0000ED000000}"/>
    <cellStyle name="Normal 11 2 56" xfId="355" xr:uid="{00000000-0005-0000-0000-0000EE000000}"/>
    <cellStyle name="Normal 11 2 57" xfId="358" xr:uid="{00000000-0005-0000-0000-0000EF000000}"/>
    <cellStyle name="Normal 11 2 57 2" xfId="394" xr:uid="{00000000-0005-0000-0000-0000F0000000}"/>
    <cellStyle name="Normal 11 2 57 3" xfId="402" xr:uid="{00000000-0005-0000-0000-0000F1000000}"/>
    <cellStyle name="Normal 11 2 57 4" xfId="433" xr:uid="{3234DC8A-3EFC-4675-9CF2-874159C8DDD3}"/>
    <cellStyle name="Normal 11 2 57 4 2" xfId="461" xr:uid="{90247650-FBF1-4E96-82CA-20A7C6B65ECF}"/>
    <cellStyle name="Normal 11 2 57 4 2 2" xfId="486" xr:uid="{5B1C4854-1D28-4422-A556-49BC3D6382FC}"/>
    <cellStyle name="Normal 11 2 57 4 2 2 2" xfId="513" xr:uid="{1AA6ED72-DD8C-491D-ABC9-329C386AFF08}"/>
    <cellStyle name="Normal 11 2 58" xfId="359" xr:uid="{00000000-0005-0000-0000-0000F2000000}"/>
    <cellStyle name="Normal 11 2 59" xfId="361" xr:uid="{00000000-0005-0000-0000-0000F3000000}"/>
    <cellStyle name="Normal 11 2 6" xfId="257" xr:uid="{00000000-0005-0000-0000-0000F4000000}"/>
    <cellStyle name="Normal 11 2 60" xfId="362" xr:uid="{00000000-0005-0000-0000-0000F5000000}"/>
    <cellStyle name="Normal 11 2 61" xfId="363" xr:uid="{00000000-0005-0000-0000-0000F6000000}"/>
    <cellStyle name="Normal 11 2 62" xfId="364" xr:uid="{00000000-0005-0000-0000-0000F7000000}"/>
    <cellStyle name="Normal 11 2 63" xfId="366" xr:uid="{00000000-0005-0000-0000-0000F8000000}"/>
    <cellStyle name="Normal 11 2 64" xfId="367" xr:uid="{00000000-0005-0000-0000-0000F9000000}"/>
    <cellStyle name="Normal 11 2 65" xfId="370" xr:uid="{00000000-0005-0000-0000-0000FA000000}"/>
    <cellStyle name="Normal 11 2 66" xfId="371" xr:uid="{00000000-0005-0000-0000-0000FB000000}"/>
    <cellStyle name="Normal 11 2 67" xfId="373" xr:uid="{00000000-0005-0000-0000-0000FC000000}"/>
    <cellStyle name="Normal 11 2 68" xfId="374" xr:uid="{00000000-0005-0000-0000-0000FD000000}"/>
    <cellStyle name="Normal 11 2 69" xfId="376" xr:uid="{00000000-0005-0000-0000-0000FE000000}"/>
    <cellStyle name="Normal 11 2 7" xfId="259" xr:uid="{00000000-0005-0000-0000-0000FF000000}"/>
    <cellStyle name="Normal 11 2 70" xfId="380" xr:uid="{00000000-0005-0000-0000-000000010000}"/>
    <cellStyle name="Normal 11 2 71" xfId="383" xr:uid="{00000000-0005-0000-0000-000001010000}"/>
    <cellStyle name="Normal 11 2 72" xfId="384" xr:uid="{00000000-0005-0000-0000-000002010000}"/>
    <cellStyle name="Normal 11 2 73" xfId="387" xr:uid="{00000000-0005-0000-0000-000003010000}"/>
    <cellStyle name="Normal 11 2 74" xfId="388" xr:uid="{00000000-0005-0000-0000-000004010000}"/>
    <cellStyle name="Normal 11 2 75" xfId="390" xr:uid="{00000000-0005-0000-0000-000005010000}"/>
    <cellStyle name="Normal 11 2 76" xfId="393" xr:uid="{00000000-0005-0000-0000-000006010000}"/>
    <cellStyle name="Normal 11 2 77" xfId="397" xr:uid="{00000000-0005-0000-0000-000007010000}"/>
    <cellStyle name="Normal 11 2 78" xfId="398" xr:uid="{00000000-0005-0000-0000-000008010000}"/>
    <cellStyle name="Normal 11 2 79" xfId="404" xr:uid="{00000000-0005-0000-0000-000009010000}"/>
    <cellStyle name="Normal 11 2 8" xfId="263" xr:uid="{00000000-0005-0000-0000-00000A010000}"/>
    <cellStyle name="Normal 11 2 80" xfId="406" xr:uid="{36D34A61-9E7E-4863-8EEC-F370695EBD2F}"/>
    <cellStyle name="Normal 11 2 81" xfId="409" xr:uid="{3000B152-74F6-4E20-9C2E-2F1F161D2535}"/>
    <cellStyle name="Normal 11 2 81 10" xfId="447" xr:uid="{EECD4902-BC75-47DA-A44D-1DB49DEF7904}"/>
    <cellStyle name="Normal 11 2 81 11" xfId="449" xr:uid="{55CC81FA-C6A5-42DB-AE21-582956C3EDB3}"/>
    <cellStyle name="Normal 11 2 81 12" xfId="452" xr:uid="{E8A62DE5-4AD3-415E-A71F-53F565DA8B60}"/>
    <cellStyle name="Normal 11 2 81 13" xfId="455" xr:uid="{A000C083-10B6-4244-908D-B0B3B2EF470B}"/>
    <cellStyle name="Normal 11 2 81 14" xfId="458" xr:uid="{61CD9348-180B-4158-B1FE-A1715BD3F6A5}"/>
    <cellStyle name="Normal 11 2 81 15" xfId="463" xr:uid="{2BC3725F-354B-4F29-8B98-712589E16A8F}"/>
    <cellStyle name="Normal 11 2 81 16" xfId="465" xr:uid="{C10A2480-CA85-4D75-BC29-F8F39D61121E}"/>
    <cellStyle name="Normal 11 2 81 17" xfId="470" xr:uid="{E5CF55BA-F399-4FCE-B01A-DCF6A223B55A}"/>
    <cellStyle name="Normal 11 2 81 18" xfId="472" xr:uid="{369A6004-9057-491B-B90A-6EA20607FB39}"/>
    <cellStyle name="Normal 11 2 81 19" xfId="475" xr:uid="{4361B496-7ED6-45B0-891D-FCFBA3DE1EC4}"/>
    <cellStyle name="Normal 11 2 81 2" xfId="415" xr:uid="{9610538F-12F3-4A15-A4DE-46AD8AACD921}"/>
    <cellStyle name="Normal 11 2 81 2 2" xfId="419" xr:uid="{6655A07D-265C-488D-BC71-341AC4DB059F}"/>
    <cellStyle name="Normal 11 2 81 2 3" xfId="420" xr:uid="{EBCC69D6-94A6-4504-8F2D-2A902D673C5B}"/>
    <cellStyle name="Normal 11 2 81 2 4" xfId="423" xr:uid="{ABFF57B7-CC6D-4107-9C47-BC02904EBBC1}"/>
    <cellStyle name="Normal 11 2 81 2 5" xfId="427" xr:uid="{A095C697-3A1C-4A1B-BE57-C5CC07685661}"/>
    <cellStyle name="Normal 11 2 81 20" xfId="477" xr:uid="{7C42ABB0-C2FE-4238-A138-133DA52A6064}"/>
    <cellStyle name="Normal 11 2 81 21" xfId="481" xr:uid="{33DA03FC-A58E-43C8-ABDE-FEC7F86E1D4B}"/>
    <cellStyle name="Normal 11 2 81 22" xfId="488" xr:uid="{9E1E7B51-973C-46BC-A7B5-B20E7AF0D352}"/>
    <cellStyle name="Normal 11 2 81 23" xfId="490" xr:uid="{BFE9906F-7912-49C2-B935-C4419B6E2819}"/>
    <cellStyle name="Normal 11 2 81 24" xfId="492" xr:uid="{90A49F2F-7798-4A4F-B324-BCEE2E4C863F}"/>
    <cellStyle name="Normal 11 2 81 25" xfId="494" xr:uid="{94EB0118-A80D-4527-9370-44CC69CE2D74}"/>
    <cellStyle name="Normal 11 2 81 26" xfId="496" xr:uid="{7D9F6090-7A21-4204-83BC-16BE6886D9CD}"/>
    <cellStyle name="Normal 11 2 81 27" xfId="498" xr:uid="{46C05297-C3BE-4571-978C-18BBC545AE03}"/>
    <cellStyle name="Normal 11 2 81 28" xfId="500" xr:uid="{B20BDCD1-01EA-4689-A53C-AFB344E26E80}"/>
    <cellStyle name="Normal 11 2 81 3" xfId="418" xr:uid="{CE2E4F00-152E-40AA-A84B-7CD0C7D2ABEC}"/>
    <cellStyle name="Normal 11 2 81 4" xfId="426" xr:uid="{DCFEE478-7683-4523-8FAE-431F0DF51D05}"/>
    <cellStyle name="Normal 11 2 81 5" xfId="429" xr:uid="{1D762F5E-22AC-4CD9-9213-268886F97658}"/>
    <cellStyle name="Normal 11 2 81 6" xfId="435" xr:uid="{BFCB23D5-AD61-46A2-9D4B-AB020C3A3087}"/>
    <cellStyle name="Normal 11 2 81 7" xfId="439" xr:uid="{E53C3FCE-0963-4D7C-91AF-1DFD43754A05}"/>
    <cellStyle name="Normal 11 2 81 8" xfId="441" xr:uid="{9D759921-74A4-433D-9C11-35EBD717B3AE}"/>
    <cellStyle name="Normal 11 2 81 9" xfId="445" xr:uid="{49D45B75-9050-48CA-B777-21B259AE4889}"/>
    <cellStyle name="Normal 11 2 82" xfId="413" xr:uid="{917B10DF-5158-4C57-8FB9-0A0CA62D0FBE}"/>
    <cellStyle name="Normal 11 2 83" xfId="414" xr:uid="{81577BF1-74A4-4C70-856F-CDA973505D56}"/>
    <cellStyle name="Normal 11 2 84" xfId="417" xr:uid="{F12B5D15-EDFB-4B1D-BF45-187DC4EC4246}"/>
    <cellStyle name="Normal 11 2 85" xfId="425" xr:uid="{66467827-69CD-48A0-8071-04001CB128B8}"/>
    <cellStyle name="Normal 11 2 86" xfId="428" xr:uid="{2E91FCAD-75F1-4F8E-83AB-D8B908EE456F}"/>
    <cellStyle name="Normal 11 2 87" xfId="434" xr:uid="{C84411A8-B8BB-4625-ABC2-6C59DDE3C0FD}"/>
    <cellStyle name="Normal 11 2 88" xfId="438" xr:uid="{B86790EE-C40C-491A-BCF0-E18EF1A8D45C}"/>
    <cellStyle name="Normal 11 2 89" xfId="440" xr:uid="{90D40D5E-1860-46A3-B297-4D26B6086BC2}"/>
    <cellStyle name="Normal 11 2 9" xfId="265" xr:uid="{00000000-0005-0000-0000-00000B010000}"/>
    <cellStyle name="Normal 11 2 90" xfId="444" xr:uid="{E42B314D-EA46-47DB-814E-0ADA254B359B}"/>
    <cellStyle name="Normal 11 2 91" xfId="446" xr:uid="{8ECCA404-F611-4607-B49B-17DBA418CF79}"/>
    <cellStyle name="Normal 11 2 92" xfId="448" xr:uid="{AE828547-C122-4555-B0B9-F2B0D425E4A6}"/>
    <cellStyle name="Normal 11 2 93" xfId="451" xr:uid="{24CFF63F-A83E-47F0-8B4F-CB646CAE8877}"/>
    <cellStyle name="Normal 11 2 94" xfId="454" xr:uid="{097B6BF4-0AB1-4827-9D02-DC3238E6D3D8}"/>
    <cellStyle name="Normal 11 2 95" xfId="457" xr:uid="{8FF0D44F-AC9B-4739-9C40-88B46C94DD07}"/>
    <cellStyle name="Normal 11 2 96" xfId="462" xr:uid="{F030A634-591A-4F7C-98E4-875664BC7213}"/>
    <cellStyle name="Normal 11 2 97" xfId="464" xr:uid="{C4079CA7-E342-4EB2-BFDE-7827D8930452}"/>
    <cellStyle name="Normal 11 2 98" xfId="469" xr:uid="{6C3BA2E9-480D-4BE3-B0EF-712FC4FFB0C5}"/>
    <cellStyle name="Normal 11 2 99" xfId="471" xr:uid="{74CA3130-138A-4E24-B9A9-3686D9E73207}"/>
    <cellStyle name="Normal 12" xfId="199" xr:uid="{00000000-0005-0000-0000-00000C010000}"/>
    <cellStyle name="Normal 13" xfId="200" xr:uid="{00000000-0005-0000-0000-00000D010000}"/>
    <cellStyle name="Normal 14" xfId="201" xr:uid="{00000000-0005-0000-0000-00000E010000}"/>
    <cellStyle name="Normal 15" xfId="202" xr:uid="{00000000-0005-0000-0000-00000F010000}"/>
    <cellStyle name="Normal 16" xfId="203" xr:uid="{00000000-0005-0000-0000-000010010000}"/>
    <cellStyle name="Normal 17" xfId="204" xr:uid="{00000000-0005-0000-0000-000011010000}"/>
    <cellStyle name="Normal 18" xfId="205" xr:uid="{00000000-0005-0000-0000-000012010000}"/>
    <cellStyle name="Normal 19" xfId="401" xr:uid="{00000000-0005-0000-0000-000013010000}"/>
    <cellStyle name="Normal 19 2" xfId="432" xr:uid="{DCF3A51F-DB48-47ED-BE79-C44FDEB6E94B}"/>
    <cellStyle name="Normal 19 2 2" xfId="460" xr:uid="{D561CCE6-81E1-451A-9839-123D0E89A93F}"/>
    <cellStyle name="Normal 19 2 2 2" xfId="484" xr:uid="{93966DB3-22CB-4CCC-9FD6-BDD8B2AB2587}"/>
    <cellStyle name="Normal 19 2 2 2 2" xfId="512" xr:uid="{1B7BC92A-022E-49D9-96ED-D272F15FBF6A}"/>
    <cellStyle name="Normal 2" xfId="143" xr:uid="{00000000-0005-0000-0000-000014010000}"/>
    <cellStyle name="Normal 2 2" xfId="144" xr:uid="{00000000-0005-0000-0000-000015010000}"/>
    <cellStyle name="Normal 2 2 2" xfId="206" xr:uid="{00000000-0005-0000-0000-000016010000}"/>
    <cellStyle name="Normal 2 2 3" xfId="207" xr:uid="{00000000-0005-0000-0000-000017010000}"/>
    <cellStyle name="Normal 2 3" xfId="187" xr:uid="{00000000-0005-0000-0000-000018010000}"/>
    <cellStyle name="Normal 2 4" xfId="208" xr:uid="{00000000-0005-0000-0000-000019010000}"/>
    <cellStyle name="Normal 3" xfId="145" xr:uid="{00000000-0005-0000-0000-00001A010000}"/>
    <cellStyle name="Normal 3 2" xfId="209" xr:uid="{00000000-0005-0000-0000-00001B010000}"/>
    <cellStyle name="Normal 3 3" xfId="210" xr:uid="{00000000-0005-0000-0000-00001C010000}"/>
    <cellStyle name="Normal 4" xfId="146" xr:uid="{00000000-0005-0000-0000-00001D010000}"/>
    <cellStyle name="Normal 4 2" xfId="211" xr:uid="{00000000-0005-0000-0000-00001E010000}"/>
    <cellStyle name="Normal 5" xfId="147" xr:uid="{00000000-0005-0000-0000-00001F010000}"/>
    <cellStyle name="Normal 5 2" xfId="212" xr:uid="{00000000-0005-0000-0000-000020010000}"/>
    <cellStyle name="Normal 6" xfId="148" xr:uid="{00000000-0005-0000-0000-000021010000}"/>
    <cellStyle name="Normal 7" xfId="149" xr:uid="{00000000-0005-0000-0000-000022010000}"/>
    <cellStyle name="Normal 7 2" xfId="213" xr:uid="{00000000-0005-0000-0000-000023010000}"/>
    <cellStyle name="Normal 8" xfId="214" xr:uid="{00000000-0005-0000-0000-000024010000}"/>
    <cellStyle name="Normal 8 2" xfId="215" xr:uid="{00000000-0005-0000-0000-000025010000}"/>
    <cellStyle name="Normal 8 3" xfId="244" xr:uid="{00000000-0005-0000-0000-000026010000}"/>
    <cellStyle name="Normal 8 3 10" xfId="269" xr:uid="{00000000-0005-0000-0000-000027010000}"/>
    <cellStyle name="Normal 8 3 11" xfId="270" xr:uid="{00000000-0005-0000-0000-000028010000}"/>
    <cellStyle name="Normal 8 3 12" xfId="272" xr:uid="{00000000-0005-0000-0000-000029010000}"/>
    <cellStyle name="Normal 8 3 13" xfId="274" xr:uid="{00000000-0005-0000-0000-00002A010000}"/>
    <cellStyle name="Normal 8 3 14" xfId="275" xr:uid="{00000000-0005-0000-0000-00002B010000}"/>
    <cellStyle name="Normal 8 3 15" xfId="278" xr:uid="{00000000-0005-0000-0000-00002C010000}"/>
    <cellStyle name="Normal 8 3 16" xfId="280" xr:uid="{00000000-0005-0000-0000-00002D010000}"/>
    <cellStyle name="Normal 8 3 17" xfId="282" xr:uid="{00000000-0005-0000-0000-00002E010000}"/>
    <cellStyle name="Normal 8 3 18" xfId="283" xr:uid="{00000000-0005-0000-0000-00002F010000}"/>
    <cellStyle name="Normal 8 3 19" xfId="288" xr:uid="{00000000-0005-0000-0000-000030010000}"/>
    <cellStyle name="Normal 8 3 2" xfId="247" xr:uid="{00000000-0005-0000-0000-000031010000}"/>
    <cellStyle name="Normal 8 3 20" xfId="291" xr:uid="{00000000-0005-0000-0000-000032010000}"/>
    <cellStyle name="Normal 8 3 21" xfId="293" xr:uid="{00000000-0005-0000-0000-000033010000}"/>
    <cellStyle name="Normal 8 3 22" xfId="295" xr:uid="{00000000-0005-0000-0000-000034010000}"/>
    <cellStyle name="Normal 8 3 23" xfId="300" xr:uid="{00000000-0005-0000-0000-000035010000}"/>
    <cellStyle name="Normal 8 3 24" xfId="301" xr:uid="{00000000-0005-0000-0000-000036010000}"/>
    <cellStyle name="Normal 8 3 25" xfId="304" xr:uid="{00000000-0005-0000-0000-000037010000}"/>
    <cellStyle name="Normal 8 3 26" xfId="305" xr:uid="{00000000-0005-0000-0000-000038010000}"/>
    <cellStyle name="Normal 8 3 27" xfId="308" xr:uid="{00000000-0005-0000-0000-000039010000}"/>
    <cellStyle name="Normal 8 3 28" xfId="309" xr:uid="{00000000-0005-0000-0000-00003A010000}"/>
    <cellStyle name="Normal 8 3 29" xfId="310" xr:uid="{00000000-0005-0000-0000-00003B010000}"/>
    <cellStyle name="Normal 8 3 3" xfId="249" xr:uid="{00000000-0005-0000-0000-00003C010000}"/>
    <cellStyle name="Normal 8 3 30" xfId="311" xr:uid="{00000000-0005-0000-0000-00003D010000}"/>
    <cellStyle name="Normal 8 3 31" xfId="315" xr:uid="{00000000-0005-0000-0000-00003E010000}"/>
    <cellStyle name="Normal 8 3 32" xfId="317" xr:uid="{00000000-0005-0000-0000-00003F010000}"/>
    <cellStyle name="Normal 8 3 33" xfId="318" xr:uid="{00000000-0005-0000-0000-000040010000}"/>
    <cellStyle name="Normal 8 3 34" xfId="321" xr:uid="{00000000-0005-0000-0000-000041010000}"/>
    <cellStyle name="Normal 8 3 35" xfId="323" xr:uid="{00000000-0005-0000-0000-000042010000}"/>
    <cellStyle name="Normal 8 3 36" xfId="326" xr:uid="{00000000-0005-0000-0000-000043010000}"/>
    <cellStyle name="Normal 8 3 37" xfId="327" xr:uid="{00000000-0005-0000-0000-000044010000}"/>
    <cellStyle name="Normal 8 3 38" xfId="331" xr:uid="{00000000-0005-0000-0000-000045010000}"/>
    <cellStyle name="Normal 8 3 39" xfId="334" xr:uid="{00000000-0005-0000-0000-000046010000}"/>
    <cellStyle name="Normal 8 3 4" xfId="252" xr:uid="{00000000-0005-0000-0000-000047010000}"/>
    <cellStyle name="Normal 8 3 40" xfId="338" xr:uid="{00000000-0005-0000-0000-000048010000}"/>
    <cellStyle name="Normal 8 3 41" xfId="339" xr:uid="{00000000-0005-0000-0000-000049010000}"/>
    <cellStyle name="Normal 8 3 42" xfId="342" xr:uid="{00000000-0005-0000-0000-00004A010000}"/>
    <cellStyle name="Normal 8 3 43" xfId="345" xr:uid="{00000000-0005-0000-0000-00004B010000}"/>
    <cellStyle name="Normal 8 3 44" xfId="347" xr:uid="{00000000-0005-0000-0000-00004C010000}"/>
    <cellStyle name="Normal 8 3 45" xfId="349" xr:uid="{00000000-0005-0000-0000-00004D010000}"/>
    <cellStyle name="Normal 8 3 46" xfId="350" xr:uid="{00000000-0005-0000-0000-00004E010000}"/>
    <cellStyle name="Normal 8 3 47" xfId="353" xr:uid="{00000000-0005-0000-0000-00004F010000}"/>
    <cellStyle name="Normal 8 3 48" xfId="354" xr:uid="{00000000-0005-0000-0000-000050010000}"/>
    <cellStyle name="Normal 8 3 49" xfId="356" xr:uid="{00000000-0005-0000-0000-000051010000}"/>
    <cellStyle name="Normal 8 3 5" xfId="255" xr:uid="{00000000-0005-0000-0000-000052010000}"/>
    <cellStyle name="Normal 8 3 50" xfId="357" xr:uid="{00000000-0005-0000-0000-000053010000}"/>
    <cellStyle name="Normal 8 3 51" xfId="360" xr:uid="{00000000-0005-0000-0000-000054010000}"/>
    <cellStyle name="Normal 8 3 52" xfId="365" xr:uid="{00000000-0005-0000-0000-000055010000}"/>
    <cellStyle name="Normal 8 3 53" xfId="368" xr:uid="{00000000-0005-0000-0000-000056010000}"/>
    <cellStyle name="Normal 8 3 54" xfId="369" xr:uid="{00000000-0005-0000-0000-000057010000}"/>
    <cellStyle name="Normal 8 3 55" xfId="372" xr:uid="{00000000-0005-0000-0000-000058010000}"/>
    <cellStyle name="Normal 8 3 56" xfId="375" xr:uid="{00000000-0005-0000-0000-000059010000}"/>
    <cellStyle name="Normal 8 3 57" xfId="377" xr:uid="{00000000-0005-0000-0000-00005A010000}"/>
    <cellStyle name="Normal 8 3 58" xfId="379" xr:uid="{00000000-0005-0000-0000-00005B010000}"/>
    <cellStyle name="Normal 8 3 59" xfId="381" xr:uid="{00000000-0005-0000-0000-00005C010000}"/>
    <cellStyle name="Normal 8 3 6" xfId="261" xr:uid="{00000000-0005-0000-0000-00005D010000}"/>
    <cellStyle name="Normal 8 3 60" xfId="382" xr:uid="{00000000-0005-0000-0000-00005E010000}"/>
    <cellStyle name="Normal 8 3 61" xfId="385" xr:uid="{00000000-0005-0000-0000-00005F010000}"/>
    <cellStyle name="Normal 8 3 62" xfId="386" xr:uid="{00000000-0005-0000-0000-000060010000}"/>
    <cellStyle name="Normal 8 3 63" xfId="389" xr:uid="{00000000-0005-0000-0000-000061010000}"/>
    <cellStyle name="Normal 8 3 64" xfId="392" xr:uid="{00000000-0005-0000-0000-000062010000}"/>
    <cellStyle name="Normal 8 3 65" xfId="395" xr:uid="{00000000-0005-0000-0000-000063010000}"/>
    <cellStyle name="Normal 8 3 66" xfId="396" xr:uid="{00000000-0005-0000-0000-000064010000}"/>
    <cellStyle name="Normal 8 3 67" xfId="399" xr:uid="{00000000-0005-0000-0000-000065010000}"/>
    <cellStyle name="Normal 8 3 67 2" xfId="403" xr:uid="{00000000-0005-0000-0000-000066010000}"/>
    <cellStyle name="Normal 8 3 68" xfId="405" xr:uid="{EDB0467E-4FE1-4E79-BDBC-31F5ABF36749}"/>
    <cellStyle name="Normal 8 3 69" xfId="407" xr:uid="{2DCD2559-DB73-45B6-B06B-62B57EC4D335}"/>
    <cellStyle name="Normal 8 3 7" xfId="262" xr:uid="{00000000-0005-0000-0000-000067010000}"/>
    <cellStyle name="Normal 8 3 70" xfId="408" xr:uid="{E01129D4-2481-4A0F-9F58-10790B04A071}"/>
    <cellStyle name="Normal 8 3 71" xfId="410" xr:uid="{815940A0-D229-459E-933A-28F76A5A1137}"/>
    <cellStyle name="Normal 8 3 72" xfId="416" xr:uid="{C3D8426F-3ED5-4000-9975-32EB4A5FE313}"/>
    <cellStyle name="Normal 8 3 73" xfId="421" xr:uid="{3401FF30-4774-4C62-8A94-2D0D2F2FBCF6}"/>
    <cellStyle name="Normal 8 3 74" xfId="422" xr:uid="{5DF48900-5F9A-45C1-8620-F1E4CEA73523}"/>
    <cellStyle name="Normal 8 3 75" xfId="424" xr:uid="{F5AE8B0C-05DB-4901-92ED-DEEC40205215}"/>
    <cellStyle name="Normal 8 3 75 2" xfId="430" xr:uid="{A09E0C7C-EA28-419D-86CF-D8D52BFC1304}"/>
    <cellStyle name="Normal 8 3 76" xfId="437" xr:uid="{94A5F8EE-7DA1-4737-A1A9-1F177F9749F2}"/>
    <cellStyle name="Normal 8 3 77" xfId="442" xr:uid="{81DC3D28-6BA5-4195-882D-C523BC111105}"/>
    <cellStyle name="Normal 8 3 78" xfId="443" xr:uid="{FDDF8F95-790C-4F8E-A97F-4176ADBED11B}"/>
    <cellStyle name="Normal 8 3 79" xfId="450" xr:uid="{83CE81CD-4AC3-49E3-A038-B925EB985423}"/>
    <cellStyle name="Normal 8 3 8" xfId="266" xr:uid="{00000000-0005-0000-0000-000068010000}"/>
    <cellStyle name="Normal 8 3 80" xfId="453" xr:uid="{4E6F6459-C0C6-44D2-BB02-057C2F941649}"/>
    <cellStyle name="Normal 8 3 81" xfId="456" xr:uid="{7208A9F0-6C13-4FDE-9837-03B765C97592}"/>
    <cellStyle name="Normal 8 3 81 2" xfId="459" xr:uid="{54B97865-F64A-48D6-93A8-C52CF8206D9E}"/>
    <cellStyle name="Normal 8 3 82" xfId="466" xr:uid="{CA00984A-EAFC-4186-B7A9-23F512B2D06F}"/>
    <cellStyle name="Normal 8 3 83" xfId="468" xr:uid="{B59BDCBB-82CA-4644-A360-E9B22A33D7C3}"/>
    <cellStyle name="Normal 8 3 84" xfId="473" xr:uid="{0F41B337-3ECC-4CF0-89DF-E93E8FAC96B1}"/>
    <cellStyle name="Normal 8 3 85" xfId="478" xr:uid="{57871DDD-2C2B-4200-80AE-05942AB71F37}"/>
    <cellStyle name="Normal 8 3 86" xfId="479" xr:uid="{65924A93-3369-4F81-B733-75AF03B8D785}"/>
    <cellStyle name="Normal 8 3 87" xfId="482" xr:uid="{9EAF9E47-98C2-46B2-A4A5-E48BA5E94460}"/>
    <cellStyle name="Normal 8 3 88" xfId="501" xr:uid="{61973510-AEA4-43B0-A82F-4E8FF7C76E08}"/>
    <cellStyle name="Normal 8 3 89" xfId="504" xr:uid="{AEA22F39-4F79-409D-BEE5-2823133771EB}"/>
    <cellStyle name="Normal 8 3 9" xfId="267" xr:uid="{00000000-0005-0000-0000-000069010000}"/>
    <cellStyle name="Normal 8 3 90" xfId="509" xr:uid="{1A32EC3E-D6B8-498C-8B08-CFAC50950CB0}"/>
    <cellStyle name="Normal 8 3 90 2" xfId="511" xr:uid="{921CB7F1-EAD0-4911-B5AE-887D32A0A943}"/>
    <cellStyle name="Normal 8 3 91" xfId="518" xr:uid="{1B8A96B6-B776-43C4-978F-DC944C8C7000}"/>
    <cellStyle name="Normal 9" xfId="216" xr:uid="{00000000-0005-0000-0000-00006A010000}"/>
    <cellStyle name="Normal 9 2" xfId="217" xr:uid="{00000000-0005-0000-0000-00006B010000}"/>
    <cellStyle name="Normal_2004.04.ITE_Consolidado.B.Datos 2" xfId="485" xr:uid="{72E7E4A6-EC85-40DB-A286-80CAFE20FA5E}"/>
    <cellStyle name="Normal_2007_05_ITE_VR" xfId="150" xr:uid="{00000000-0005-0000-0000-00006D010000}"/>
    <cellStyle name="Normal_2007_05_ITE_VR 2" xfId="483" xr:uid="{4920745E-BE47-4B2A-87FA-27C0F15D04D0}"/>
    <cellStyle name="Normal_2007_06_CD_Calculos_VO_D" xfId="502" xr:uid="{892A4945-AD4C-40FA-A349-A59FBB5B5B65}"/>
    <cellStyle name="Normal_Informe 05-2007 ( A )" xfId="151" xr:uid="{00000000-0005-0000-0000-00006F010000}"/>
    <cellStyle name="Normal_Peaje Principal y Secundario ITE 06-2007 VO" xfId="507" xr:uid="{EAFC5DBB-CDFD-471E-BCD1-58E7939523A2}"/>
    <cellStyle name="Normal_Peaje Principal y Secundario ITE 06-2007 VO 2" xfId="515" xr:uid="{B07DDD76-0BE6-4921-8E82-9BC60D2FAF01}"/>
    <cellStyle name="Notas" xfId="152" builtinId="10" customBuiltin="1"/>
    <cellStyle name="Notas 2" xfId="153" xr:uid="{00000000-0005-0000-0000-000073010000}"/>
    <cellStyle name="Note" xfId="154" xr:uid="{00000000-0005-0000-0000-000074010000}"/>
    <cellStyle name="Note 2" xfId="237" xr:uid="{00000000-0005-0000-0000-000075010000}"/>
    <cellStyle name="Output" xfId="155" xr:uid="{00000000-0005-0000-0000-000076010000}"/>
    <cellStyle name="Percent" xfId="156" xr:uid="{00000000-0005-0000-0000-000077010000}"/>
    <cellStyle name="Percent 2" xfId="157" xr:uid="{00000000-0005-0000-0000-000078010000}"/>
    <cellStyle name="Percent_RE03" xfId="158" xr:uid="{00000000-0005-0000-0000-000079010000}"/>
    <cellStyle name="Percentual" xfId="159" xr:uid="{00000000-0005-0000-0000-00007A010000}"/>
    <cellStyle name="Ponto" xfId="160" xr:uid="{00000000-0005-0000-0000-00007B010000}"/>
    <cellStyle name="Porcentual 2" xfId="161" xr:uid="{00000000-0005-0000-0000-00007C010000}"/>
    <cellStyle name="Porcentual 2 2" xfId="162" xr:uid="{00000000-0005-0000-0000-00007D010000}"/>
    <cellStyle name="Porcentual 2 2 2" xfId="238" xr:uid="{00000000-0005-0000-0000-00007E010000}"/>
    <cellStyle name="Porcentual 2 3" xfId="163" xr:uid="{00000000-0005-0000-0000-00007F010000}"/>
    <cellStyle name="Porcentual 2 3 2" xfId="239" xr:uid="{00000000-0005-0000-0000-000080010000}"/>
    <cellStyle name="Porcentual 2 4" xfId="164" xr:uid="{00000000-0005-0000-0000-000081010000}"/>
    <cellStyle name="Porcentual 2 4 2" xfId="240" xr:uid="{00000000-0005-0000-0000-000082010000}"/>
    <cellStyle name="Porcentual 2 5" xfId="241" xr:uid="{00000000-0005-0000-0000-000083010000}"/>
    <cellStyle name="Porcentual 3" xfId="165" xr:uid="{00000000-0005-0000-0000-000084010000}"/>
    <cellStyle name="Porcentual 3 2" xfId="242" xr:uid="{00000000-0005-0000-0000-000085010000}"/>
    <cellStyle name="Salida" xfId="166" builtinId="21" customBuiltin="1"/>
    <cellStyle name="Salida 2" xfId="167" xr:uid="{00000000-0005-0000-0000-000087010000}"/>
    <cellStyle name="Separador de milhares_Comercializacao" xfId="168" xr:uid="{00000000-0005-0000-0000-000088010000}"/>
    <cellStyle name="Texto de advertencia" xfId="169" builtinId="11" customBuiltin="1"/>
    <cellStyle name="Texto de advertencia 2" xfId="170" xr:uid="{00000000-0005-0000-0000-00008A010000}"/>
    <cellStyle name="Texto explicativo" xfId="171" builtinId="53" customBuiltin="1"/>
    <cellStyle name="Texto explicativo 2" xfId="172" xr:uid="{00000000-0005-0000-0000-00008C010000}"/>
    <cellStyle name="Title" xfId="173" xr:uid="{00000000-0005-0000-0000-00008D010000}"/>
    <cellStyle name="Título" xfId="174" builtinId="15" customBuiltin="1"/>
    <cellStyle name="Título 1 2" xfId="176" xr:uid="{00000000-0005-0000-0000-00008F010000}"/>
    <cellStyle name="Título 2" xfId="177" builtinId="17" customBuiltin="1"/>
    <cellStyle name="Título 2 2" xfId="178" xr:uid="{00000000-0005-0000-0000-000091010000}"/>
    <cellStyle name="Título 3" xfId="179" builtinId="18" customBuiltin="1"/>
    <cellStyle name="Título 3 2" xfId="180" xr:uid="{00000000-0005-0000-0000-000093010000}"/>
    <cellStyle name="Título 4" xfId="181" xr:uid="{00000000-0005-0000-0000-000094010000}"/>
    <cellStyle name="Titulo1" xfId="182" xr:uid="{00000000-0005-0000-0000-000095010000}"/>
    <cellStyle name="Titulo2" xfId="183" xr:uid="{00000000-0005-0000-0000-000096010000}"/>
    <cellStyle name="Total" xfId="184" builtinId="25" customBuiltin="1"/>
    <cellStyle name="Total 2" xfId="185" xr:uid="{00000000-0005-0000-0000-000098010000}"/>
    <cellStyle name="Warning Text" xfId="186" xr:uid="{00000000-0005-0000-0000-000099010000}"/>
  </cellStyles>
  <dxfs count="34">
    <dxf>
      <fill>
        <patternFill>
          <bgColor indexed="10"/>
        </patternFill>
      </fill>
    </dxf>
    <dxf>
      <fill>
        <patternFill>
          <bgColor indexed="50"/>
        </patternFill>
      </fill>
    </dxf>
    <dxf>
      <fill>
        <patternFill>
          <bgColor indexed="10"/>
        </patternFill>
      </fill>
    </dxf>
    <dxf>
      <fill>
        <patternFill>
          <bgColor indexed="50"/>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114300</xdr:colOff>
      <xdr:row>0</xdr:row>
      <xdr:rowOff>85725</xdr:rowOff>
    </xdr:from>
    <xdr:to>
      <xdr:col>4</xdr:col>
      <xdr:colOff>619125</xdr:colOff>
      <xdr:row>15</xdr:row>
      <xdr:rowOff>457200</xdr:rowOff>
    </xdr:to>
    <xdr:pic>
      <xdr:nvPicPr>
        <xdr:cNvPr id="124097" name="2 Imagen">
          <a:extLst>
            <a:ext uri="{FF2B5EF4-FFF2-40B4-BE49-F238E27FC236}">
              <a16:creationId xmlns:a16="http://schemas.microsoft.com/office/drawing/2014/main" id="{00000000-0008-0000-0000-0000C1E401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0300" y="85725"/>
          <a:ext cx="2047875" cy="234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ratula"/>
  <dimension ref="A1:H33"/>
  <sheetViews>
    <sheetView tabSelected="1" zoomScale="75" zoomScaleNormal="75" workbookViewId="0"/>
  </sheetViews>
  <sheetFormatPr baseColWidth="10" defaultColWidth="11.5703125" defaultRowHeight="12.75" x14ac:dyDescent="0.2"/>
  <cols>
    <col min="1" max="1" width="16.28515625" style="11" customWidth="1"/>
    <col min="2" max="2" width="18" style="11" customWidth="1"/>
    <col min="3" max="16384" width="11.5703125" style="11"/>
  </cols>
  <sheetData>
    <row r="1" spans="1:8" x14ac:dyDescent="0.2">
      <c r="A1" s="8"/>
      <c r="B1" s="9"/>
      <c r="C1" s="9"/>
      <c r="D1" s="9"/>
      <c r="E1" s="9"/>
      <c r="F1" s="9"/>
      <c r="G1" s="9"/>
      <c r="H1" s="10"/>
    </row>
    <row r="2" spans="1:8" x14ac:dyDescent="0.2">
      <c r="A2" s="9"/>
      <c r="B2" s="9"/>
      <c r="C2" s="9"/>
      <c r="D2" s="9"/>
      <c r="E2" s="9"/>
      <c r="F2" s="9"/>
      <c r="G2" s="9"/>
      <c r="H2" s="9"/>
    </row>
    <row r="3" spans="1:8" hidden="1" x14ac:dyDescent="0.2">
      <c r="A3" s="9"/>
      <c r="B3" s="9"/>
      <c r="C3" s="9"/>
      <c r="D3" s="9"/>
      <c r="E3" s="9"/>
      <c r="F3" s="9"/>
      <c r="G3" s="9"/>
      <c r="H3" s="9"/>
    </row>
    <row r="4" spans="1:8" hidden="1" x14ac:dyDescent="0.2">
      <c r="A4" s="9"/>
      <c r="B4" s="9"/>
      <c r="C4" s="9"/>
      <c r="D4" s="9"/>
      <c r="E4" s="9"/>
      <c r="F4" s="9"/>
      <c r="G4" s="9"/>
      <c r="H4" s="9"/>
    </row>
    <row r="5" spans="1:8" hidden="1" x14ac:dyDescent="0.2">
      <c r="A5" s="9"/>
      <c r="B5" s="9"/>
      <c r="C5" s="9"/>
      <c r="D5" s="9"/>
      <c r="E5" s="9"/>
      <c r="F5" s="9"/>
      <c r="G5" s="9"/>
      <c r="H5" s="9"/>
    </row>
    <row r="6" spans="1:8" hidden="1" x14ac:dyDescent="0.2">
      <c r="A6" s="9"/>
      <c r="B6" s="9"/>
      <c r="C6" s="9"/>
      <c r="D6" s="9"/>
      <c r="E6" s="9"/>
      <c r="F6" s="9"/>
      <c r="G6" s="9"/>
      <c r="H6" s="9"/>
    </row>
    <row r="7" spans="1:8" ht="15" hidden="1" x14ac:dyDescent="0.2">
      <c r="A7" s="12"/>
      <c r="B7" s="12"/>
      <c r="C7" s="12"/>
      <c r="D7" s="12"/>
      <c r="E7" s="12"/>
      <c r="F7" s="12"/>
      <c r="G7" s="12"/>
      <c r="H7" s="12"/>
    </row>
    <row r="8" spans="1:8" x14ac:dyDescent="0.2">
      <c r="A8" s="9"/>
      <c r="B8" s="9"/>
      <c r="C8" s="9"/>
      <c r="D8" s="9"/>
      <c r="E8" s="9"/>
      <c r="F8" s="9"/>
      <c r="G8" s="9"/>
      <c r="H8" s="9"/>
    </row>
    <row r="9" spans="1:8" x14ac:dyDescent="0.2">
      <c r="A9" s="9"/>
      <c r="B9" s="9"/>
      <c r="C9" s="9"/>
      <c r="D9" s="9"/>
      <c r="E9" s="9"/>
      <c r="F9" s="9"/>
      <c r="G9" s="9"/>
      <c r="H9" s="9"/>
    </row>
    <row r="10" spans="1:8" x14ac:dyDescent="0.2">
      <c r="A10" s="9"/>
      <c r="B10" s="9"/>
      <c r="C10" s="9"/>
      <c r="D10" s="9"/>
      <c r="E10" s="9"/>
      <c r="F10" s="9"/>
      <c r="G10" s="9"/>
      <c r="H10" s="9"/>
    </row>
    <row r="11" spans="1:8" x14ac:dyDescent="0.2">
      <c r="A11" s="9"/>
      <c r="B11" s="9"/>
      <c r="C11" s="9"/>
      <c r="D11" s="9"/>
      <c r="E11" s="9"/>
      <c r="F11" s="9"/>
      <c r="G11" s="9"/>
      <c r="H11" s="9"/>
    </row>
    <row r="12" spans="1:8" x14ac:dyDescent="0.2">
      <c r="A12" s="9"/>
      <c r="B12" s="9"/>
      <c r="C12" s="9"/>
      <c r="D12" s="9"/>
      <c r="E12" s="9"/>
      <c r="F12" s="9"/>
      <c r="G12" s="9"/>
      <c r="H12" s="9"/>
    </row>
    <row r="13" spans="1:8" x14ac:dyDescent="0.2">
      <c r="A13" s="9"/>
      <c r="B13" s="9"/>
      <c r="C13" s="9"/>
      <c r="D13" s="9"/>
      <c r="E13" s="9"/>
      <c r="F13" s="9"/>
      <c r="G13" s="9"/>
      <c r="H13" s="9"/>
    </row>
    <row r="14" spans="1:8" ht="15" x14ac:dyDescent="0.2">
      <c r="A14" s="439"/>
      <c r="B14" s="439"/>
      <c r="C14" s="439"/>
      <c r="D14" s="439"/>
      <c r="E14" s="439"/>
      <c r="F14" s="439"/>
      <c r="G14" s="439"/>
      <c r="H14" s="439"/>
    </row>
    <row r="15" spans="1:8" ht="38.450000000000003" customHeight="1" x14ac:dyDescent="0.2">
      <c r="A15" s="9"/>
      <c r="B15" s="9"/>
      <c r="C15" s="9"/>
      <c r="D15" s="9"/>
      <c r="E15" s="9"/>
      <c r="F15" s="9"/>
      <c r="G15" s="9"/>
      <c r="H15" s="9"/>
    </row>
    <row r="16" spans="1:8" ht="38.450000000000003" customHeight="1" x14ac:dyDescent="0.2">
      <c r="A16" s="9"/>
      <c r="B16" s="9"/>
      <c r="C16" s="9"/>
      <c r="D16" s="9"/>
      <c r="E16" s="9"/>
      <c r="F16" s="9"/>
      <c r="G16" s="9"/>
      <c r="H16" s="9"/>
    </row>
    <row r="17" spans="1:8" ht="38.450000000000003" customHeight="1" x14ac:dyDescent="0.2">
      <c r="A17" s="444"/>
      <c r="B17" s="444"/>
      <c r="C17" s="444"/>
      <c r="D17" s="444"/>
      <c r="E17" s="444"/>
      <c r="F17" s="444"/>
      <c r="G17" s="444"/>
      <c r="H17" s="444"/>
    </row>
    <row r="18" spans="1:8" ht="28.5" customHeight="1" x14ac:dyDescent="0.35">
      <c r="A18" s="441" t="s">
        <v>1</v>
      </c>
      <c r="B18" s="441"/>
      <c r="C18" s="441"/>
      <c r="D18" s="441"/>
      <c r="E18" s="441"/>
      <c r="F18" s="441"/>
      <c r="G18" s="441"/>
      <c r="H18" s="441"/>
    </row>
    <row r="19" spans="1:8" ht="25.5" x14ac:dyDescent="0.35">
      <c r="A19" s="441" t="s">
        <v>188</v>
      </c>
      <c r="B19" s="441"/>
      <c r="C19" s="441"/>
      <c r="D19" s="441"/>
      <c r="E19" s="441"/>
      <c r="F19" s="441"/>
      <c r="G19" s="441"/>
      <c r="H19" s="441"/>
    </row>
    <row r="20" spans="1:8" ht="18" x14ac:dyDescent="0.25">
      <c r="A20" s="442"/>
      <c r="B20" s="442"/>
      <c r="C20" s="442"/>
      <c r="D20" s="442"/>
      <c r="E20" s="442"/>
      <c r="F20" s="442"/>
      <c r="G20" s="442"/>
      <c r="H20" s="442"/>
    </row>
    <row r="21" spans="1:8" ht="18" x14ac:dyDescent="0.25">
      <c r="A21" s="13"/>
      <c r="B21" s="13"/>
      <c r="C21" s="13"/>
      <c r="D21" s="13"/>
      <c r="E21" s="13"/>
      <c r="F21" s="13"/>
      <c r="G21" s="13"/>
      <c r="H21" s="13"/>
    </row>
    <row r="22" spans="1:8" ht="18" x14ac:dyDescent="0.25">
      <c r="A22" s="442" t="s">
        <v>189</v>
      </c>
      <c r="B22" s="442"/>
      <c r="C22" s="442"/>
      <c r="D22" s="442"/>
      <c r="E22" s="442"/>
      <c r="F22" s="442"/>
      <c r="G22" s="442"/>
      <c r="H22" s="442"/>
    </row>
    <row r="23" spans="1:8" ht="18" x14ac:dyDescent="0.25">
      <c r="A23" s="442" t="s">
        <v>190</v>
      </c>
      <c r="B23" s="442"/>
      <c r="C23" s="442"/>
      <c r="D23" s="442"/>
      <c r="E23" s="442"/>
      <c r="F23" s="442"/>
      <c r="G23" s="442"/>
      <c r="H23" s="442"/>
    </row>
    <row r="24" spans="1:8" ht="18" x14ac:dyDescent="0.25">
      <c r="A24" s="13"/>
      <c r="B24" s="13"/>
      <c r="C24" s="13"/>
      <c r="D24" s="13"/>
      <c r="E24" s="13"/>
      <c r="F24" s="13"/>
      <c r="G24" s="13"/>
      <c r="H24" s="13"/>
    </row>
    <row r="25" spans="1:8" ht="18" x14ac:dyDescent="0.25">
      <c r="A25" s="14"/>
      <c r="B25" s="13"/>
      <c r="C25" s="13"/>
      <c r="D25" s="13"/>
      <c r="E25" s="13"/>
      <c r="F25" s="13"/>
      <c r="G25" s="13"/>
      <c r="H25" s="13"/>
    </row>
    <row r="26" spans="1:8" x14ac:dyDescent="0.2">
      <c r="A26" s="15"/>
      <c r="B26" s="15"/>
      <c r="C26" s="15"/>
      <c r="D26" s="15"/>
      <c r="E26" s="15"/>
      <c r="F26" s="15"/>
      <c r="G26" s="15"/>
      <c r="H26" s="15"/>
    </row>
    <row r="27" spans="1:8" x14ac:dyDescent="0.2">
      <c r="A27" s="9"/>
      <c r="B27" s="9"/>
      <c r="C27" s="9"/>
      <c r="D27" s="9"/>
      <c r="E27" s="9"/>
      <c r="F27" s="9"/>
      <c r="G27" s="9"/>
      <c r="H27" s="9"/>
    </row>
    <row r="28" spans="1:8" x14ac:dyDescent="0.2">
      <c r="A28" s="9"/>
      <c r="B28" s="9"/>
      <c r="C28" s="9"/>
      <c r="D28" s="9"/>
      <c r="E28" s="9"/>
      <c r="F28" s="9"/>
      <c r="G28" s="9"/>
      <c r="H28" s="9"/>
    </row>
    <row r="29" spans="1:8" ht="74.099999999999994" customHeight="1" x14ac:dyDescent="0.2">
      <c r="A29" s="9"/>
      <c r="B29" s="9"/>
      <c r="C29" s="16"/>
      <c r="D29" s="17"/>
      <c r="E29" s="18"/>
      <c r="F29" s="9"/>
      <c r="G29" s="9"/>
      <c r="H29" s="9"/>
    </row>
    <row r="30" spans="1:8" x14ac:dyDescent="0.2">
      <c r="A30" s="9"/>
      <c r="B30" s="9"/>
      <c r="C30" s="19"/>
      <c r="D30" s="9"/>
      <c r="E30" s="9"/>
      <c r="F30" s="9"/>
      <c r="G30" s="9"/>
      <c r="H30" s="9"/>
    </row>
    <row r="31" spans="1:8" x14ac:dyDescent="0.2">
      <c r="A31" s="443"/>
      <c r="B31" s="443"/>
      <c r="C31" s="443"/>
      <c r="D31" s="443"/>
      <c r="E31" s="443"/>
      <c r="F31" s="443"/>
      <c r="G31" s="443"/>
      <c r="H31" s="443"/>
    </row>
    <row r="32" spans="1:8" x14ac:dyDescent="0.2">
      <c r="A32" s="440" t="s">
        <v>187</v>
      </c>
      <c r="B32" s="440"/>
      <c r="C32" s="440"/>
      <c r="D32" s="440"/>
      <c r="E32" s="440"/>
      <c r="F32" s="440"/>
      <c r="G32" s="440"/>
      <c r="H32" s="440"/>
    </row>
    <row r="33" spans="1:8" x14ac:dyDescent="0.2">
      <c r="A33" s="14"/>
      <c r="B33" s="14"/>
      <c r="C33" s="14"/>
      <c r="D33" s="14"/>
      <c r="E33" s="14"/>
      <c r="F33" s="14"/>
      <c r="G33" s="14"/>
      <c r="H33" s="14"/>
    </row>
  </sheetData>
  <mergeCells count="9">
    <mergeCell ref="A14:H14"/>
    <mergeCell ref="A32:H32"/>
    <mergeCell ref="A18:H18"/>
    <mergeCell ref="A19:H19"/>
    <mergeCell ref="A20:H20"/>
    <mergeCell ref="A22:H22"/>
    <mergeCell ref="A31:H31"/>
    <mergeCell ref="A17:H17"/>
    <mergeCell ref="A23:H23"/>
  </mergeCells>
  <phoneticPr fontId="211" type="noConversion"/>
  <printOptions horizontalCentered="1" verticalCentered="1"/>
  <pageMargins left="0.39370078740157483" right="0.39370078740157483" top="0.39370078740157483" bottom="0.39370078740157483" header="0" footer="0"/>
  <pageSetup paperSize="9" scale="90" orientation="portrait" verticalDpi="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0652A-82C5-4A93-A94C-AB889C92B7A2}">
  <sheetPr>
    <tabColor indexed="47"/>
    <pageSetUpPr fitToPage="1"/>
  </sheetPr>
  <dimension ref="A1:I43"/>
  <sheetViews>
    <sheetView zoomScale="75" zoomScaleNormal="75" workbookViewId="0">
      <selection sqref="A1:I1"/>
    </sheetView>
  </sheetViews>
  <sheetFormatPr baseColWidth="10" defaultRowHeight="15" x14ac:dyDescent="0.25"/>
  <cols>
    <col min="1" max="1" width="4" style="332" customWidth="1"/>
    <col min="2" max="2" width="106.7109375" style="332" customWidth="1"/>
    <col min="3" max="8" width="20.7109375" style="332" customWidth="1"/>
    <col min="9" max="9" width="20.85546875" style="332" customWidth="1"/>
    <col min="10" max="10" width="11.85546875" style="332" bestFit="1" customWidth="1"/>
    <col min="11" max="11" width="11.42578125" style="332"/>
    <col min="12" max="12" width="11.85546875" style="332" bestFit="1" customWidth="1"/>
    <col min="13" max="256" width="11.42578125" style="332"/>
    <col min="257" max="257" width="4" style="332" customWidth="1"/>
    <col min="258" max="258" width="106.5703125" style="332" customWidth="1"/>
    <col min="259" max="264" width="20.7109375" style="332" customWidth="1"/>
    <col min="265" max="265" width="20.85546875" style="332" customWidth="1"/>
    <col min="266" max="266" width="11.85546875" style="332" bestFit="1" customWidth="1"/>
    <col min="267" max="267" width="11.42578125" style="332"/>
    <col min="268" max="268" width="11.85546875" style="332" bestFit="1" customWidth="1"/>
    <col min="269" max="512" width="11.42578125" style="332"/>
    <col min="513" max="513" width="4" style="332" customWidth="1"/>
    <col min="514" max="514" width="106.5703125" style="332" customWidth="1"/>
    <col min="515" max="520" width="20.7109375" style="332" customWidth="1"/>
    <col min="521" max="521" width="20.85546875" style="332" customWidth="1"/>
    <col min="522" max="522" width="11.85546875" style="332" bestFit="1" customWidth="1"/>
    <col min="523" max="523" width="11.42578125" style="332"/>
    <col min="524" max="524" width="11.85546875" style="332" bestFit="1" customWidth="1"/>
    <col min="525" max="768" width="11.42578125" style="332"/>
    <col min="769" max="769" width="4" style="332" customWidth="1"/>
    <col min="770" max="770" width="106.5703125" style="332" customWidth="1"/>
    <col min="771" max="776" width="20.7109375" style="332" customWidth="1"/>
    <col min="777" max="777" width="20.85546875" style="332" customWidth="1"/>
    <col min="778" max="778" width="11.85546875" style="332" bestFit="1" customWidth="1"/>
    <col min="779" max="779" width="11.42578125" style="332"/>
    <col min="780" max="780" width="11.85546875" style="332" bestFit="1" customWidth="1"/>
    <col min="781" max="1024" width="11.42578125" style="332"/>
    <col min="1025" max="1025" width="4" style="332" customWidth="1"/>
    <col min="1026" max="1026" width="106.5703125" style="332" customWidth="1"/>
    <col min="1027" max="1032" width="20.7109375" style="332" customWidth="1"/>
    <col min="1033" max="1033" width="20.85546875" style="332" customWidth="1"/>
    <col min="1034" max="1034" width="11.85546875" style="332" bestFit="1" customWidth="1"/>
    <col min="1035" max="1035" width="11.42578125" style="332"/>
    <col min="1036" max="1036" width="11.85546875" style="332" bestFit="1" customWidth="1"/>
    <col min="1037" max="1280" width="11.42578125" style="332"/>
    <col min="1281" max="1281" width="4" style="332" customWidth="1"/>
    <col min="1282" max="1282" width="106.5703125" style="332" customWidth="1"/>
    <col min="1283" max="1288" width="20.7109375" style="332" customWidth="1"/>
    <col min="1289" max="1289" width="20.85546875" style="332" customWidth="1"/>
    <col min="1290" max="1290" width="11.85546875" style="332" bestFit="1" customWidth="1"/>
    <col min="1291" max="1291" width="11.42578125" style="332"/>
    <col min="1292" max="1292" width="11.85546875" style="332" bestFit="1" customWidth="1"/>
    <col min="1293" max="1536" width="11.42578125" style="332"/>
    <col min="1537" max="1537" width="4" style="332" customWidth="1"/>
    <col min="1538" max="1538" width="106.5703125" style="332" customWidth="1"/>
    <col min="1539" max="1544" width="20.7109375" style="332" customWidth="1"/>
    <col min="1545" max="1545" width="20.85546875" style="332" customWidth="1"/>
    <col min="1546" max="1546" width="11.85546875" style="332" bestFit="1" customWidth="1"/>
    <col min="1547" max="1547" width="11.42578125" style="332"/>
    <col min="1548" max="1548" width="11.85546875" style="332" bestFit="1" customWidth="1"/>
    <col min="1549" max="1792" width="11.42578125" style="332"/>
    <col min="1793" max="1793" width="4" style="332" customWidth="1"/>
    <col min="1794" max="1794" width="106.5703125" style="332" customWidth="1"/>
    <col min="1795" max="1800" width="20.7109375" style="332" customWidth="1"/>
    <col min="1801" max="1801" width="20.85546875" style="332" customWidth="1"/>
    <col min="1802" max="1802" width="11.85546875" style="332" bestFit="1" customWidth="1"/>
    <col min="1803" max="1803" width="11.42578125" style="332"/>
    <col min="1804" max="1804" width="11.85546875" style="332" bestFit="1" customWidth="1"/>
    <col min="1805" max="2048" width="11.42578125" style="332"/>
    <col min="2049" max="2049" width="4" style="332" customWidth="1"/>
    <col min="2050" max="2050" width="106.5703125" style="332" customWidth="1"/>
    <col min="2051" max="2056" width="20.7109375" style="332" customWidth="1"/>
    <col min="2057" max="2057" width="20.85546875" style="332" customWidth="1"/>
    <col min="2058" max="2058" width="11.85546875" style="332" bestFit="1" customWidth="1"/>
    <col min="2059" max="2059" width="11.42578125" style="332"/>
    <col min="2060" max="2060" width="11.85546875" style="332" bestFit="1" customWidth="1"/>
    <col min="2061" max="2304" width="11.42578125" style="332"/>
    <col min="2305" max="2305" width="4" style="332" customWidth="1"/>
    <col min="2306" max="2306" width="106.5703125" style="332" customWidth="1"/>
    <col min="2307" max="2312" width="20.7109375" style="332" customWidth="1"/>
    <col min="2313" max="2313" width="20.85546875" style="332" customWidth="1"/>
    <col min="2314" max="2314" width="11.85546875" style="332" bestFit="1" customWidth="1"/>
    <col min="2315" max="2315" width="11.42578125" style="332"/>
    <col min="2316" max="2316" width="11.85546875" style="332" bestFit="1" customWidth="1"/>
    <col min="2317" max="2560" width="11.42578125" style="332"/>
    <col min="2561" max="2561" width="4" style="332" customWidth="1"/>
    <col min="2562" max="2562" width="106.5703125" style="332" customWidth="1"/>
    <col min="2563" max="2568" width="20.7109375" style="332" customWidth="1"/>
    <col min="2569" max="2569" width="20.85546875" style="332" customWidth="1"/>
    <col min="2570" max="2570" width="11.85546875" style="332" bestFit="1" customWidth="1"/>
    <col min="2571" max="2571" width="11.42578125" style="332"/>
    <col min="2572" max="2572" width="11.85546875" style="332" bestFit="1" customWidth="1"/>
    <col min="2573" max="2816" width="11.42578125" style="332"/>
    <col min="2817" max="2817" width="4" style="332" customWidth="1"/>
    <col min="2818" max="2818" width="106.5703125" style="332" customWidth="1"/>
    <col min="2819" max="2824" width="20.7109375" style="332" customWidth="1"/>
    <col min="2825" max="2825" width="20.85546875" style="332" customWidth="1"/>
    <col min="2826" max="2826" width="11.85546875" style="332" bestFit="1" customWidth="1"/>
    <col min="2827" max="2827" width="11.42578125" style="332"/>
    <col min="2828" max="2828" width="11.85546875" style="332" bestFit="1" customWidth="1"/>
    <col min="2829" max="3072" width="11.42578125" style="332"/>
    <col min="3073" max="3073" width="4" style="332" customWidth="1"/>
    <col min="3074" max="3074" width="106.5703125" style="332" customWidth="1"/>
    <col min="3075" max="3080" width="20.7109375" style="332" customWidth="1"/>
    <col min="3081" max="3081" width="20.85546875" style="332" customWidth="1"/>
    <col min="3082" max="3082" width="11.85546875" style="332" bestFit="1" customWidth="1"/>
    <col min="3083" max="3083" width="11.42578125" style="332"/>
    <col min="3084" max="3084" width="11.85546875" style="332" bestFit="1" customWidth="1"/>
    <col min="3085" max="3328" width="11.42578125" style="332"/>
    <col min="3329" max="3329" width="4" style="332" customWidth="1"/>
    <col min="3330" max="3330" width="106.5703125" style="332" customWidth="1"/>
    <col min="3331" max="3336" width="20.7109375" style="332" customWidth="1"/>
    <col min="3337" max="3337" width="20.85546875" style="332" customWidth="1"/>
    <col min="3338" max="3338" width="11.85546875" style="332" bestFit="1" customWidth="1"/>
    <col min="3339" max="3339" width="11.42578125" style="332"/>
    <col min="3340" max="3340" width="11.85546875" style="332" bestFit="1" customWidth="1"/>
    <col min="3341" max="3584" width="11.42578125" style="332"/>
    <col min="3585" max="3585" width="4" style="332" customWidth="1"/>
    <col min="3586" max="3586" width="106.5703125" style="332" customWidth="1"/>
    <col min="3587" max="3592" width="20.7109375" style="332" customWidth="1"/>
    <col min="3593" max="3593" width="20.85546875" style="332" customWidth="1"/>
    <col min="3594" max="3594" width="11.85546875" style="332" bestFit="1" customWidth="1"/>
    <col min="3595" max="3595" width="11.42578125" style="332"/>
    <col min="3596" max="3596" width="11.85546875" style="332" bestFit="1" customWidth="1"/>
    <col min="3597" max="3840" width="11.42578125" style="332"/>
    <col min="3841" max="3841" width="4" style="332" customWidth="1"/>
    <col min="3842" max="3842" width="106.5703125" style="332" customWidth="1"/>
    <col min="3843" max="3848" width="20.7109375" style="332" customWidth="1"/>
    <col min="3849" max="3849" width="20.85546875" style="332" customWidth="1"/>
    <col min="3850" max="3850" width="11.85546875" style="332" bestFit="1" customWidth="1"/>
    <col min="3851" max="3851" width="11.42578125" style="332"/>
    <col min="3852" max="3852" width="11.85546875" style="332" bestFit="1" customWidth="1"/>
    <col min="3853" max="4096" width="11.42578125" style="332"/>
    <col min="4097" max="4097" width="4" style="332" customWidth="1"/>
    <col min="4098" max="4098" width="106.5703125" style="332" customWidth="1"/>
    <col min="4099" max="4104" width="20.7109375" style="332" customWidth="1"/>
    <col min="4105" max="4105" width="20.85546875" style="332" customWidth="1"/>
    <col min="4106" max="4106" width="11.85546875" style="332" bestFit="1" customWidth="1"/>
    <col min="4107" max="4107" width="11.42578125" style="332"/>
    <col min="4108" max="4108" width="11.85546875" style="332" bestFit="1" customWidth="1"/>
    <col min="4109" max="4352" width="11.42578125" style="332"/>
    <col min="4353" max="4353" width="4" style="332" customWidth="1"/>
    <col min="4354" max="4354" width="106.5703125" style="332" customWidth="1"/>
    <col min="4355" max="4360" width="20.7109375" style="332" customWidth="1"/>
    <col min="4361" max="4361" width="20.85546875" style="332" customWidth="1"/>
    <col min="4362" max="4362" width="11.85546875" style="332" bestFit="1" customWidth="1"/>
    <col min="4363" max="4363" width="11.42578125" style="332"/>
    <col min="4364" max="4364" width="11.85546875" style="332" bestFit="1" customWidth="1"/>
    <col min="4365" max="4608" width="11.42578125" style="332"/>
    <col min="4609" max="4609" width="4" style="332" customWidth="1"/>
    <col min="4610" max="4610" width="106.5703125" style="332" customWidth="1"/>
    <col min="4611" max="4616" width="20.7109375" style="332" customWidth="1"/>
    <col min="4617" max="4617" width="20.85546875" style="332" customWidth="1"/>
    <col min="4618" max="4618" width="11.85546875" style="332" bestFit="1" customWidth="1"/>
    <col min="4619" max="4619" width="11.42578125" style="332"/>
    <col min="4620" max="4620" width="11.85546875" style="332" bestFit="1" customWidth="1"/>
    <col min="4621" max="4864" width="11.42578125" style="332"/>
    <col min="4865" max="4865" width="4" style="332" customWidth="1"/>
    <col min="4866" max="4866" width="106.5703125" style="332" customWidth="1"/>
    <col min="4867" max="4872" width="20.7109375" style="332" customWidth="1"/>
    <col min="4873" max="4873" width="20.85546875" style="332" customWidth="1"/>
    <col min="4874" max="4874" width="11.85546875" style="332" bestFit="1" customWidth="1"/>
    <col min="4875" max="4875" width="11.42578125" style="332"/>
    <col min="4876" max="4876" width="11.85546875" style="332" bestFit="1" customWidth="1"/>
    <col min="4877" max="5120" width="11.42578125" style="332"/>
    <col min="5121" max="5121" width="4" style="332" customWidth="1"/>
    <col min="5122" max="5122" width="106.5703125" style="332" customWidth="1"/>
    <col min="5123" max="5128" width="20.7109375" style="332" customWidth="1"/>
    <col min="5129" max="5129" width="20.85546875" style="332" customWidth="1"/>
    <col min="5130" max="5130" width="11.85546875" style="332" bestFit="1" customWidth="1"/>
    <col min="5131" max="5131" width="11.42578125" style="332"/>
    <col min="5132" max="5132" width="11.85546875" style="332" bestFit="1" customWidth="1"/>
    <col min="5133" max="5376" width="11.42578125" style="332"/>
    <col min="5377" max="5377" width="4" style="332" customWidth="1"/>
    <col min="5378" max="5378" width="106.5703125" style="332" customWidth="1"/>
    <col min="5379" max="5384" width="20.7109375" style="332" customWidth="1"/>
    <col min="5385" max="5385" width="20.85546875" style="332" customWidth="1"/>
    <col min="5386" max="5386" width="11.85546875" style="332" bestFit="1" customWidth="1"/>
    <col min="5387" max="5387" width="11.42578125" style="332"/>
    <col min="5388" max="5388" width="11.85546875" style="332" bestFit="1" customWidth="1"/>
    <col min="5389" max="5632" width="11.42578125" style="332"/>
    <col min="5633" max="5633" width="4" style="332" customWidth="1"/>
    <col min="5634" max="5634" width="106.5703125" style="332" customWidth="1"/>
    <col min="5635" max="5640" width="20.7109375" style="332" customWidth="1"/>
    <col min="5641" max="5641" width="20.85546875" style="332" customWidth="1"/>
    <col min="5642" max="5642" width="11.85546875" style="332" bestFit="1" customWidth="1"/>
    <col min="5643" max="5643" width="11.42578125" style="332"/>
    <col min="5644" max="5644" width="11.85546875" style="332" bestFit="1" customWidth="1"/>
    <col min="5645" max="5888" width="11.42578125" style="332"/>
    <col min="5889" max="5889" width="4" style="332" customWidth="1"/>
    <col min="5890" max="5890" width="106.5703125" style="332" customWidth="1"/>
    <col min="5891" max="5896" width="20.7109375" style="332" customWidth="1"/>
    <col min="5897" max="5897" width="20.85546875" style="332" customWidth="1"/>
    <col min="5898" max="5898" width="11.85546875" style="332" bestFit="1" customWidth="1"/>
    <col min="5899" max="5899" width="11.42578125" style="332"/>
    <col min="5900" max="5900" width="11.85546875" style="332" bestFit="1" customWidth="1"/>
    <col min="5901" max="6144" width="11.42578125" style="332"/>
    <col min="6145" max="6145" width="4" style="332" customWidth="1"/>
    <col min="6146" max="6146" width="106.5703125" style="332" customWidth="1"/>
    <col min="6147" max="6152" width="20.7109375" style="332" customWidth="1"/>
    <col min="6153" max="6153" width="20.85546875" style="332" customWidth="1"/>
    <col min="6154" max="6154" width="11.85546875" style="332" bestFit="1" customWidth="1"/>
    <col min="6155" max="6155" width="11.42578125" style="332"/>
    <col min="6156" max="6156" width="11.85546875" style="332" bestFit="1" customWidth="1"/>
    <col min="6157" max="6400" width="11.42578125" style="332"/>
    <col min="6401" max="6401" width="4" style="332" customWidth="1"/>
    <col min="6402" max="6402" width="106.5703125" style="332" customWidth="1"/>
    <col min="6403" max="6408" width="20.7109375" style="332" customWidth="1"/>
    <col min="6409" max="6409" width="20.85546875" style="332" customWidth="1"/>
    <col min="6410" max="6410" width="11.85546875" style="332" bestFit="1" customWidth="1"/>
    <col min="6411" max="6411" width="11.42578125" style="332"/>
    <col min="6412" max="6412" width="11.85546875" style="332" bestFit="1" customWidth="1"/>
    <col min="6413" max="6656" width="11.42578125" style="332"/>
    <col min="6657" max="6657" width="4" style="332" customWidth="1"/>
    <col min="6658" max="6658" width="106.5703125" style="332" customWidth="1"/>
    <col min="6659" max="6664" width="20.7109375" style="332" customWidth="1"/>
    <col min="6665" max="6665" width="20.85546875" style="332" customWidth="1"/>
    <col min="6666" max="6666" width="11.85546875" style="332" bestFit="1" customWidth="1"/>
    <col min="6667" max="6667" width="11.42578125" style="332"/>
    <col min="6668" max="6668" width="11.85546875" style="332" bestFit="1" customWidth="1"/>
    <col min="6669" max="6912" width="11.42578125" style="332"/>
    <col min="6913" max="6913" width="4" style="332" customWidth="1"/>
    <col min="6914" max="6914" width="106.5703125" style="332" customWidth="1"/>
    <col min="6915" max="6920" width="20.7109375" style="332" customWidth="1"/>
    <col min="6921" max="6921" width="20.85546875" style="332" customWidth="1"/>
    <col min="6922" max="6922" width="11.85546875" style="332" bestFit="1" customWidth="1"/>
    <col min="6923" max="6923" width="11.42578125" style="332"/>
    <col min="6924" max="6924" width="11.85546875" style="332" bestFit="1" customWidth="1"/>
    <col min="6925" max="7168" width="11.42578125" style="332"/>
    <col min="7169" max="7169" width="4" style="332" customWidth="1"/>
    <col min="7170" max="7170" width="106.5703125" style="332" customWidth="1"/>
    <col min="7171" max="7176" width="20.7109375" style="332" customWidth="1"/>
    <col min="7177" max="7177" width="20.85546875" style="332" customWidth="1"/>
    <col min="7178" max="7178" width="11.85546875" style="332" bestFit="1" customWidth="1"/>
    <col min="7179" max="7179" width="11.42578125" style="332"/>
    <col min="7180" max="7180" width="11.85546875" style="332" bestFit="1" customWidth="1"/>
    <col min="7181" max="7424" width="11.42578125" style="332"/>
    <col min="7425" max="7425" width="4" style="332" customWidth="1"/>
    <col min="7426" max="7426" width="106.5703125" style="332" customWidth="1"/>
    <col min="7427" max="7432" width="20.7109375" style="332" customWidth="1"/>
    <col min="7433" max="7433" width="20.85546875" style="332" customWidth="1"/>
    <col min="7434" max="7434" width="11.85546875" style="332" bestFit="1" customWidth="1"/>
    <col min="7435" max="7435" width="11.42578125" style="332"/>
    <col min="7436" max="7436" width="11.85546875" style="332" bestFit="1" customWidth="1"/>
    <col min="7437" max="7680" width="11.42578125" style="332"/>
    <col min="7681" max="7681" width="4" style="332" customWidth="1"/>
    <col min="7682" max="7682" width="106.5703125" style="332" customWidth="1"/>
    <col min="7683" max="7688" width="20.7109375" style="332" customWidth="1"/>
    <col min="7689" max="7689" width="20.85546875" style="332" customWidth="1"/>
    <col min="7690" max="7690" width="11.85546875" style="332" bestFit="1" customWidth="1"/>
    <col min="7691" max="7691" width="11.42578125" style="332"/>
    <col min="7692" max="7692" width="11.85546875" style="332" bestFit="1" customWidth="1"/>
    <col min="7693" max="7936" width="11.42578125" style="332"/>
    <col min="7937" max="7937" width="4" style="332" customWidth="1"/>
    <col min="7938" max="7938" width="106.5703125" style="332" customWidth="1"/>
    <col min="7939" max="7944" width="20.7109375" style="332" customWidth="1"/>
    <col min="7945" max="7945" width="20.85546875" style="332" customWidth="1"/>
    <col min="7946" max="7946" width="11.85546875" style="332" bestFit="1" customWidth="1"/>
    <col min="7947" max="7947" width="11.42578125" style="332"/>
    <col min="7948" max="7948" width="11.85546875" style="332" bestFit="1" customWidth="1"/>
    <col min="7949" max="8192" width="11.42578125" style="332"/>
    <col min="8193" max="8193" width="4" style="332" customWidth="1"/>
    <col min="8194" max="8194" width="106.5703125" style="332" customWidth="1"/>
    <col min="8195" max="8200" width="20.7109375" style="332" customWidth="1"/>
    <col min="8201" max="8201" width="20.85546875" style="332" customWidth="1"/>
    <col min="8202" max="8202" width="11.85546875" style="332" bestFit="1" customWidth="1"/>
    <col min="8203" max="8203" width="11.42578125" style="332"/>
    <col min="8204" max="8204" width="11.85546875" style="332" bestFit="1" customWidth="1"/>
    <col min="8205" max="8448" width="11.42578125" style="332"/>
    <col min="8449" max="8449" width="4" style="332" customWidth="1"/>
    <col min="8450" max="8450" width="106.5703125" style="332" customWidth="1"/>
    <col min="8451" max="8456" width="20.7109375" style="332" customWidth="1"/>
    <col min="8457" max="8457" width="20.85546875" style="332" customWidth="1"/>
    <col min="8458" max="8458" width="11.85546875" style="332" bestFit="1" customWidth="1"/>
    <col min="8459" max="8459" width="11.42578125" style="332"/>
    <col min="8460" max="8460" width="11.85546875" style="332" bestFit="1" customWidth="1"/>
    <col min="8461" max="8704" width="11.42578125" style="332"/>
    <col min="8705" max="8705" width="4" style="332" customWidth="1"/>
    <col min="8706" max="8706" width="106.5703125" style="332" customWidth="1"/>
    <col min="8707" max="8712" width="20.7109375" style="332" customWidth="1"/>
    <col min="8713" max="8713" width="20.85546875" style="332" customWidth="1"/>
    <col min="8714" max="8714" width="11.85546875" style="332" bestFit="1" customWidth="1"/>
    <col min="8715" max="8715" width="11.42578125" style="332"/>
    <col min="8716" max="8716" width="11.85546875" style="332" bestFit="1" customWidth="1"/>
    <col min="8717" max="8960" width="11.42578125" style="332"/>
    <col min="8961" max="8961" width="4" style="332" customWidth="1"/>
    <col min="8962" max="8962" width="106.5703125" style="332" customWidth="1"/>
    <col min="8963" max="8968" width="20.7109375" style="332" customWidth="1"/>
    <col min="8969" max="8969" width="20.85546875" style="332" customWidth="1"/>
    <col min="8970" max="8970" width="11.85546875" style="332" bestFit="1" customWidth="1"/>
    <col min="8971" max="8971" width="11.42578125" style="332"/>
    <col min="8972" max="8972" width="11.85546875" style="332" bestFit="1" customWidth="1"/>
    <col min="8973" max="9216" width="11.42578125" style="332"/>
    <col min="9217" max="9217" width="4" style="332" customWidth="1"/>
    <col min="9218" max="9218" width="106.5703125" style="332" customWidth="1"/>
    <col min="9219" max="9224" width="20.7109375" style="332" customWidth="1"/>
    <col min="9225" max="9225" width="20.85546875" style="332" customWidth="1"/>
    <col min="9226" max="9226" width="11.85546875" style="332" bestFit="1" customWidth="1"/>
    <col min="9227" max="9227" width="11.42578125" style="332"/>
    <col min="9228" max="9228" width="11.85546875" style="332" bestFit="1" customWidth="1"/>
    <col min="9229" max="9472" width="11.42578125" style="332"/>
    <col min="9473" max="9473" width="4" style="332" customWidth="1"/>
    <col min="9474" max="9474" width="106.5703125" style="332" customWidth="1"/>
    <col min="9475" max="9480" width="20.7109375" style="332" customWidth="1"/>
    <col min="9481" max="9481" width="20.85546875" style="332" customWidth="1"/>
    <col min="9482" max="9482" width="11.85546875" style="332" bestFit="1" customWidth="1"/>
    <col min="9483" max="9483" width="11.42578125" style="332"/>
    <col min="9484" max="9484" width="11.85546875" style="332" bestFit="1" customWidth="1"/>
    <col min="9485" max="9728" width="11.42578125" style="332"/>
    <col min="9729" max="9729" width="4" style="332" customWidth="1"/>
    <col min="9730" max="9730" width="106.5703125" style="332" customWidth="1"/>
    <col min="9731" max="9736" width="20.7109375" style="332" customWidth="1"/>
    <col min="9737" max="9737" width="20.85546875" style="332" customWidth="1"/>
    <col min="9738" max="9738" width="11.85546875" style="332" bestFit="1" customWidth="1"/>
    <col min="9739" max="9739" width="11.42578125" style="332"/>
    <col min="9740" max="9740" width="11.85546875" style="332" bestFit="1" customWidth="1"/>
    <col min="9741" max="9984" width="11.42578125" style="332"/>
    <col min="9985" max="9985" width="4" style="332" customWidth="1"/>
    <col min="9986" max="9986" width="106.5703125" style="332" customWidth="1"/>
    <col min="9987" max="9992" width="20.7109375" style="332" customWidth="1"/>
    <col min="9993" max="9993" width="20.85546875" style="332" customWidth="1"/>
    <col min="9994" max="9994" width="11.85546875" style="332" bestFit="1" customWidth="1"/>
    <col min="9995" max="9995" width="11.42578125" style="332"/>
    <col min="9996" max="9996" width="11.85546875" style="332" bestFit="1" customWidth="1"/>
    <col min="9997" max="10240" width="11.42578125" style="332"/>
    <col min="10241" max="10241" width="4" style="332" customWidth="1"/>
    <col min="10242" max="10242" width="106.5703125" style="332" customWidth="1"/>
    <col min="10243" max="10248" width="20.7109375" style="332" customWidth="1"/>
    <col min="10249" max="10249" width="20.85546875" style="332" customWidth="1"/>
    <col min="10250" max="10250" width="11.85546875" style="332" bestFit="1" customWidth="1"/>
    <col min="10251" max="10251" width="11.42578125" style="332"/>
    <col min="10252" max="10252" width="11.85546875" style="332" bestFit="1" customWidth="1"/>
    <col min="10253" max="10496" width="11.42578125" style="332"/>
    <col min="10497" max="10497" width="4" style="332" customWidth="1"/>
    <col min="10498" max="10498" width="106.5703125" style="332" customWidth="1"/>
    <col min="10499" max="10504" width="20.7109375" style="332" customWidth="1"/>
    <col min="10505" max="10505" width="20.85546875" style="332" customWidth="1"/>
    <col min="10506" max="10506" width="11.85546875" style="332" bestFit="1" customWidth="1"/>
    <col min="10507" max="10507" width="11.42578125" style="332"/>
    <col min="10508" max="10508" width="11.85546875" style="332" bestFit="1" customWidth="1"/>
    <col min="10509" max="10752" width="11.42578125" style="332"/>
    <col min="10753" max="10753" width="4" style="332" customWidth="1"/>
    <col min="10754" max="10754" width="106.5703125" style="332" customWidth="1"/>
    <col min="10755" max="10760" width="20.7109375" style="332" customWidth="1"/>
    <col min="10761" max="10761" width="20.85546875" style="332" customWidth="1"/>
    <col min="10762" max="10762" width="11.85546875" style="332" bestFit="1" customWidth="1"/>
    <col min="10763" max="10763" width="11.42578125" style="332"/>
    <col min="10764" max="10764" width="11.85546875" style="332" bestFit="1" customWidth="1"/>
    <col min="10765" max="11008" width="11.42578125" style="332"/>
    <col min="11009" max="11009" width="4" style="332" customWidth="1"/>
    <col min="11010" max="11010" width="106.5703125" style="332" customWidth="1"/>
    <col min="11011" max="11016" width="20.7109375" style="332" customWidth="1"/>
    <col min="11017" max="11017" width="20.85546875" style="332" customWidth="1"/>
    <col min="11018" max="11018" width="11.85546875" style="332" bestFit="1" customWidth="1"/>
    <col min="11019" max="11019" width="11.42578125" style="332"/>
    <col min="11020" max="11020" width="11.85546875" style="332" bestFit="1" customWidth="1"/>
    <col min="11021" max="11264" width="11.42578125" style="332"/>
    <col min="11265" max="11265" width="4" style="332" customWidth="1"/>
    <col min="11266" max="11266" width="106.5703125" style="332" customWidth="1"/>
    <col min="11267" max="11272" width="20.7109375" style="332" customWidth="1"/>
    <col min="11273" max="11273" width="20.85546875" style="332" customWidth="1"/>
    <col min="11274" max="11274" width="11.85546875" style="332" bestFit="1" customWidth="1"/>
    <col min="11275" max="11275" width="11.42578125" style="332"/>
    <col min="11276" max="11276" width="11.85546875" style="332" bestFit="1" customWidth="1"/>
    <col min="11277" max="11520" width="11.42578125" style="332"/>
    <col min="11521" max="11521" width="4" style="332" customWidth="1"/>
    <col min="11522" max="11522" width="106.5703125" style="332" customWidth="1"/>
    <col min="11523" max="11528" width="20.7109375" style="332" customWidth="1"/>
    <col min="11529" max="11529" width="20.85546875" style="332" customWidth="1"/>
    <col min="11530" max="11530" width="11.85546875" style="332" bestFit="1" customWidth="1"/>
    <col min="11531" max="11531" width="11.42578125" style="332"/>
    <col min="11532" max="11532" width="11.85546875" style="332" bestFit="1" customWidth="1"/>
    <col min="11533" max="11776" width="11.42578125" style="332"/>
    <col min="11777" max="11777" width="4" style="332" customWidth="1"/>
    <col min="11778" max="11778" width="106.5703125" style="332" customWidth="1"/>
    <col min="11779" max="11784" width="20.7109375" style="332" customWidth="1"/>
    <col min="11785" max="11785" width="20.85546875" style="332" customWidth="1"/>
    <col min="11786" max="11786" width="11.85546875" style="332" bestFit="1" customWidth="1"/>
    <col min="11787" max="11787" width="11.42578125" style="332"/>
    <col min="11788" max="11788" width="11.85546875" style="332" bestFit="1" customWidth="1"/>
    <col min="11789" max="12032" width="11.42578125" style="332"/>
    <col min="12033" max="12033" width="4" style="332" customWidth="1"/>
    <col min="12034" max="12034" width="106.5703125" style="332" customWidth="1"/>
    <col min="12035" max="12040" width="20.7109375" style="332" customWidth="1"/>
    <col min="12041" max="12041" width="20.85546875" style="332" customWidth="1"/>
    <col min="12042" max="12042" width="11.85546875" style="332" bestFit="1" customWidth="1"/>
    <col min="12043" max="12043" width="11.42578125" style="332"/>
    <col min="12044" max="12044" width="11.85546875" style="332" bestFit="1" customWidth="1"/>
    <col min="12045" max="12288" width="11.42578125" style="332"/>
    <col min="12289" max="12289" width="4" style="332" customWidth="1"/>
    <col min="12290" max="12290" width="106.5703125" style="332" customWidth="1"/>
    <col min="12291" max="12296" width="20.7109375" style="332" customWidth="1"/>
    <col min="12297" max="12297" width="20.85546875" style="332" customWidth="1"/>
    <col min="12298" max="12298" width="11.85546875" style="332" bestFit="1" customWidth="1"/>
    <col min="12299" max="12299" width="11.42578125" style="332"/>
    <col min="12300" max="12300" width="11.85546875" style="332" bestFit="1" customWidth="1"/>
    <col min="12301" max="12544" width="11.42578125" style="332"/>
    <col min="12545" max="12545" width="4" style="332" customWidth="1"/>
    <col min="12546" max="12546" width="106.5703125" style="332" customWidth="1"/>
    <col min="12547" max="12552" width="20.7109375" style="332" customWidth="1"/>
    <col min="12553" max="12553" width="20.85546875" style="332" customWidth="1"/>
    <col min="12554" max="12554" width="11.85546875" style="332" bestFit="1" customWidth="1"/>
    <col min="12555" max="12555" width="11.42578125" style="332"/>
    <col min="12556" max="12556" width="11.85546875" style="332" bestFit="1" customWidth="1"/>
    <col min="12557" max="12800" width="11.42578125" style="332"/>
    <col min="12801" max="12801" width="4" style="332" customWidth="1"/>
    <col min="12802" max="12802" width="106.5703125" style="332" customWidth="1"/>
    <col min="12803" max="12808" width="20.7109375" style="332" customWidth="1"/>
    <col min="12809" max="12809" width="20.85546875" style="332" customWidth="1"/>
    <col min="12810" max="12810" width="11.85546875" style="332" bestFit="1" customWidth="1"/>
    <col min="12811" max="12811" width="11.42578125" style="332"/>
    <col min="12812" max="12812" width="11.85546875" style="332" bestFit="1" customWidth="1"/>
    <col min="12813" max="13056" width="11.42578125" style="332"/>
    <col min="13057" max="13057" width="4" style="332" customWidth="1"/>
    <col min="13058" max="13058" width="106.5703125" style="332" customWidth="1"/>
    <col min="13059" max="13064" width="20.7109375" style="332" customWidth="1"/>
    <col min="13065" max="13065" width="20.85546875" style="332" customWidth="1"/>
    <col min="13066" max="13066" width="11.85546875" style="332" bestFit="1" customWidth="1"/>
    <col min="13067" max="13067" width="11.42578125" style="332"/>
    <col min="13068" max="13068" width="11.85546875" style="332" bestFit="1" customWidth="1"/>
    <col min="13069" max="13312" width="11.42578125" style="332"/>
    <col min="13313" max="13313" width="4" style="332" customWidth="1"/>
    <col min="13314" max="13314" width="106.5703125" style="332" customWidth="1"/>
    <col min="13315" max="13320" width="20.7109375" style="332" customWidth="1"/>
    <col min="13321" max="13321" width="20.85546875" style="332" customWidth="1"/>
    <col min="13322" max="13322" width="11.85546875" style="332" bestFit="1" customWidth="1"/>
    <col min="13323" max="13323" width="11.42578125" style="332"/>
    <col min="13324" max="13324" width="11.85546875" style="332" bestFit="1" customWidth="1"/>
    <col min="13325" max="13568" width="11.42578125" style="332"/>
    <col min="13569" max="13569" width="4" style="332" customWidth="1"/>
    <col min="13570" max="13570" width="106.5703125" style="332" customWidth="1"/>
    <col min="13571" max="13576" width="20.7109375" style="332" customWidth="1"/>
    <col min="13577" max="13577" width="20.85546875" style="332" customWidth="1"/>
    <col min="13578" max="13578" width="11.85546875" style="332" bestFit="1" customWidth="1"/>
    <col min="13579" max="13579" width="11.42578125" style="332"/>
    <col min="13580" max="13580" width="11.85546875" style="332" bestFit="1" customWidth="1"/>
    <col min="13581" max="13824" width="11.42578125" style="332"/>
    <col min="13825" max="13825" width="4" style="332" customWidth="1"/>
    <col min="13826" max="13826" width="106.5703125" style="332" customWidth="1"/>
    <col min="13827" max="13832" width="20.7109375" style="332" customWidth="1"/>
    <col min="13833" max="13833" width="20.85546875" style="332" customWidth="1"/>
    <col min="13834" max="13834" width="11.85546875" style="332" bestFit="1" customWidth="1"/>
    <col min="13835" max="13835" width="11.42578125" style="332"/>
    <col min="13836" max="13836" width="11.85546875" style="332" bestFit="1" customWidth="1"/>
    <col min="13837" max="14080" width="11.42578125" style="332"/>
    <col min="14081" max="14081" width="4" style="332" customWidth="1"/>
    <col min="14082" max="14082" width="106.5703125" style="332" customWidth="1"/>
    <col min="14083" max="14088" width="20.7109375" style="332" customWidth="1"/>
    <col min="14089" max="14089" width="20.85546875" style="332" customWidth="1"/>
    <col min="14090" max="14090" width="11.85546875" style="332" bestFit="1" customWidth="1"/>
    <col min="14091" max="14091" width="11.42578125" style="332"/>
    <col min="14092" max="14092" width="11.85546875" style="332" bestFit="1" customWidth="1"/>
    <col min="14093" max="14336" width="11.42578125" style="332"/>
    <col min="14337" max="14337" width="4" style="332" customWidth="1"/>
    <col min="14338" max="14338" width="106.5703125" style="332" customWidth="1"/>
    <col min="14339" max="14344" width="20.7109375" style="332" customWidth="1"/>
    <col min="14345" max="14345" width="20.85546875" style="332" customWidth="1"/>
    <col min="14346" max="14346" width="11.85546875" style="332" bestFit="1" customWidth="1"/>
    <col min="14347" max="14347" width="11.42578125" style="332"/>
    <col min="14348" max="14348" width="11.85546875" style="332" bestFit="1" customWidth="1"/>
    <col min="14349" max="14592" width="11.42578125" style="332"/>
    <col min="14593" max="14593" width="4" style="332" customWidth="1"/>
    <col min="14594" max="14594" width="106.5703125" style="332" customWidth="1"/>
    <col min="14595" max="14600" width="20.7109375" style="332" customWidth="1"/>
    <col min="14601" max="14601" width="20.85546875" style="332" customWidth="1"/>
    <col min="14602" max="14602" width="11.85546875" style="332" bestFit="1" customWidth="1"/>
    <col min="14603" max="14603" width="11.42578125" style="332"/>
    <col min="14604" max="14604" width="11.85546875" style="332" bestFit="1" customWidth="1"/>
    <col min="14605" max="14848" width="11.42578125" style="332"/>
    <col min="14849" max="14849" width="4" style="332" customWidth="1"/>
    <col min="14850" max="14850" width="106.5703125" style="332" customWidth="1"/>
    <col min="14851" max="14856" width="20.7109375" style="332" customWidth="1"/>
    <col min="14857" max="14857" width="20.85546875" style="332" customWidth="1"/>
    <col min="14858" max="14858" width="11.85546875" style="332" bestFit="1" customWidth="1"/>
    <col min="14859" max="14859" width="11.42578125" style="332"/>
    <col min="14860" max="14860" width="11.85546875" style="332" bestFit="1" customWidth="1"/>
    <col min="14861" max="15104" width="11.42578125" style="332"/>
    <col min="15105" max="15105" width="4" style="332" customWidth="1"/>
    <col min="15106" max="15106" width="106.5703125" style="332" customWidth="1"/>
    <col min="15107" max="15112" width="20.7109375" style="332" customWidth="1"/>
    <col min="15113" max="15113" width="20.85546875" style="332" customWidth="1"/>
    <col min="15114" max="15114" width="11.85546875" style="332" bestFit="1" customWidth="1"/>
    <col min="15115" max="15115" width="11.42578125" style="332"/>
    <col min="15116" max="15116" width="11.85546875" style="332" bestFit="1" customWidth="1"/>
    <col min="15117" max="15360" width="11.42578125" style="332"/>
    <col min="15361" max="15361" width="4" style="332" customWidth="1"/>
    <col min="15362" max="15362" width="106.5703125" style="332" customWidth="1"/>
    <col min="15363" max="15368" width="20.7109375" style="332" customWidth="1"/>
    <col min="15369" max="15369" width="20.85546875" style="332" customWidth="1"/>
    <col min="15370" max="15370" width="11.85546875" style="332" bestFit="1" customWidth="1"/>
    <col min="15371" max="15371" width="11.42578125" style="332"/>
    <col min="15372" max="15372" width="11.85546875" style="332" bestFit="1" customWidth="1"/>
    <col min="15373" max="15616" width="11.42578125" style="332"/>
    <col min="15617" max="15617" width="4" style="332" customWidth="1"/>
    <col min="15618" max="15618" width="106.5703125" style="332" customWidth="1"/>
    <col min="15619" max="15624" width="20.7109375" style="332" customWidth="1"/>
    <col min="15625" max="15625" width="20.85546875" style="332" customWidth="1"/>
    <col min="15626" max="15626" width="11.85546875" style="332" bestFit="1" customWidth="1"/>
    <col min="15627" max="15627" width="11.42578125" style="332"/>
    <col min="15628" max="15628" width="11.85546875" style="332" bestFit="1" customWidth="1"/>
    <col min="15629" max="15872" width="11.42578125" style="332"/>
    <col min="15873" max="15873" width="4" style="332" customWidth="1"/>
    <col min="15874" max="15874" width="106.5703125" style="332" customWidth="1"/>
    <col min="15875" max="15880" width="20.7109375" style="332" customWidth="1"/>
    <col min="15881" max="15881" width="20.85546875" style="332" customWidth="1"/>
    <col min="15882" max="15882" width="11.85546875" style="332" bestFit="1" customWidth="1"/>
    <col min="15883" max="15883" width="11.42578125" style="332"/>
    <col min="15884" max="15884" width="11.85546875" style="332" bestFit="1" customWidth="1"/>
    <col min="15885" max="16128" width="11.42578125" style="332"/>
    <col min="16129" max="16129" width="4" style="332" customWidth="1"/>
    <col min="16130" max="16130" width="106.5703125" style="332" customWidth="1"/>
    <col min="16131" max="16136" width="20.7109375" style="332" customWidth="1"/>
    <col min="16137" max="16137" width="20.85546875" style="332" customWidth="1"/>
    <col min="16138" max="16138" width="11.85546875" style="332" bestFit="1" customWidth="1"/>
    <col min="16139" max="16139" width="11.42578125" style="332"/>
    <col min="16140" max="16140" width="11.85546875" style="332" bestFit="1" customWidth="1"/>
    <col min="16141" max="16384" width="11.42578125" style="332"/>
  </cols>
  <sheetData>
    <row r="1" spans="1:9" ht="18" x14ac:dyDescent="0.25">
      <c r="A1" s="517" t="s">
        <v>191</v>
      </c>
      <c r="B1" s="518"/>
      <c r="C1" s="518"/>
      <c r="D1" s="518"/>
      <c r="E1" s="518"/>
      <c r="F1" s="518"/>
      <c r="G1" s="518"/>
      <c r="H1" s="518"/>
      <c r="I1" s="519"/>
    </row>
    <row r="2" spans="1:9" ht="18" x14ac:dyDescent="0.25">
      <c r="A2" s="520" t="s">
        <v>192</v>
      </c>
      <c r="B2" s="521"/>
      <c r="C2" s="521"/>
      <c r="D2" s="521"/>
      <c r="E2" s="521"/>
      <c r="F2" s="521"/>
      <c r="G2" s="521"/>
      <c r="H2" s="521"/>
      <c r="I2" s="522"/>
    </row>
    <row r="3" spans="1:9" ht="18" x14ac:dyDescent="0.25">
      <c r="A3" s="520" t="s">
        <v>196</v>
      </c>
      <c r="B3" s="521"/>
      <c r="C3" s="521"/>
      <c r="D3" s="521"/>
      <c r="E3" s="521"/>
      <c r="F3" s="521"/>
      <c r="G3" s="521"/>
      <c r="H3" s="521"/>
      <c r="I3" s="522"/>
    </row>
    <row r="4" spans="1:9" ht="18.75" thickBot="1" x14ac:dyDescent="0.3">
      <c r="A4" s="523" t="s">
        <v>204</v>
      </c>
      <c r="B4" s="524"/>
      <c r="C4" s="524"/>
      <c r="D4" s="524"/>
      <c r="E4" s="524"/>
      <c r="F4" s="524"/>
      <c r="G4" s="524"/>
      <c r="H4" s="524"/>
      <c r="I4" s="525"/>
    </row>
    <row r="5" spans="1:9" ht="15.75" thickBot="1" x14ac:dyDescent="0.3">
      <c r="A5" s="213"/>
      <c r="B5" s="213"/>
      <c r="C5" s="213"/>
      <c r="D5" s="213"/>
      <c r="E5" s="213"/>
      <c r="F5" s="213"/>
      <c r="G5" s="213"/>
      <c r="H5" s="213"/>
      <c r="I5" s="213"/>
    </row>
    <row r="6" spans="1:9" ht="60" customHeight="1" x14ac:dyDescent="0.25">
      <c r="A6" s="530" t="s">
        <v>16</v>
      </c>
      <c r="B6" s="547"/>
      <c r="C6" s="214" t="s">
        <v>163</v>
      </c>
      <c r="D6" s="287" t="s">
        <v>164</v>
      </c>
      <c r="E6" s="151" t="s">
        <v>165</v>
      </c>
      <c r="F6" s="154" t="s">
        <v>109</v>
      </c>
      <c r="G6" s="154" t="s">
        <v>17</v>
      </c>
      <c r="H6" s="214" t="s">
        <v>166</v>
      </c>
      <c r="I6" s="214" t="s">
        <v>167</v>
      </c>
    </row>
    <row r="7" spans="1:9" ht="15.75" thickBot="1" x14ac:dyDescent="0.3">
      <c r="A7" s="532"/>
      <c r="B7" s="548"/>
      <c r="C7" s="220" t="s">
        <v>45</v>
      </c>
      <c r="D7" s="288" t="s">
        <v>0</v>
      </c>
      <c r="E7" s="217" t="s">
        <v>0</v>
      </c>
      <c r="F7" s="289" t="s">
        <v>0</v>
      </c>
      <c r="G7" s="289" t="s">
        <v>0</v>
      </c>
      <c r="H7" s="220" t="s">
        <v>168</v>
      </c>
      <c r="I7" s="220" t="s">
        <v>169</v>
      </c>
    </row>
    <row r="8" spans="1:9" ht="15.75" thickBot="1" x14ac:dyDescent="0.3">
      <c r="A8" s="212"/>
      <c r="B8" s="212"/>
      <c r="C8" s="212"/>
      <c r="D8" s="212"/>
      <c r="E8" s="212"/>
      <c r="F8" s="212"/>
      <c r="G8" s="212"/>
      <c r="H8" s="212"/>
      <c r="I8" s="212"/>
    </row>
    <row r="9" spans="1:9" ht="18" customHeight="1" x14ac:dyDescent="0.25">
      <c r="A9" s="222">
        <v>1</v>
      </c>
      <c r="B9" s="290" t="s">
        <v>170</v>
      </c>
      <c r="C9" s="291">
        <v>0</v>
      </c>
      <c r="D9" s="292">
        <v>651843.56416666659</v>
      </c>
      <c r="E9" s="293">
        <v>0</v>
      </c>
      <c r="F9" s="294">
        <v>0</v>
      </c>
      <c r="G9" s="295">
        <v>651843.56416666659</v>
      </c>
      <c r="H9" s="296">
        <v>0</v>
      </c>
      <c r="I9" s="297" t="s">
        <v>205</v>
      </c>
    </row>
    <row r="10" spans="1:9" ht="18" customHeight="1" x14ac:dyDescent="0.25">
      <c r="A10" s="232">
        <v>2</v>
      </c>
      <c r="B10" s="298" t="s">
        <v>171</v>
      </c>
      <c r="C10" s="299">
        <v>0</v>
      </c>
      <c r="D10" s="300">
        <v>4250504.2416666662</v>
      </c>
      <c r="E10" s="301">
        <v>0</v>
      </c>
      <c r="F10" s="302">
        <v>0</v>
      </c>
      <c r="G10" s="303">
        <v>4250504.2416666662</v>
      </c>
      <c r="H10" s="304">
        <v>0</v>
      </c>
      <c r="I10" s="305" t="s">
        <v>205</v>
      </c>
    </row>
    <row r="11" spans="1:9" ht="18" customHeight="1" x14ac:dyDescent="0.25">
      <c r="A11" s="232">
        <v>3</v>
      </c>
      <c r="B11" s="298" t="s">
        <v>172</v>
      </c>
      <c r="C11" s="299">
        <v>0</v>
      </c>
      <c r="D11" s="300">
        <v>35723.04583333333</v>
      </c>
      <c r="E11" s="301">
        <v>0</v>
      </c>
      <c r="F11" s="302">
        <v>0</v>
      </c>
      <c r="G11" s="303">
        <v>35723.04583333333</v>
      </c>
      <c r="H11" s="304">
        <v>0</v>
      </c>
      <c r="I11" s="305" t="s">
        <v>205</v>
      </c>
    </row>
    <row r="12" spans="1:9" ht="18" customHeight="1" x14ac:dyDescent="0.25">
      <c r="A12" s="232">
        <v>4</v>
      </c>
      <c r="B12" s="298" t="s">
        <v>173</v>
      </c>
      <c r="C12" s="299">
        <v>0</v>
      </c>
      <c r="D12" s="300">
        <v>44506.154166666667</v>
      </c>
      <c r="E12" s="301">
        <v>0</v>
      </c>
      <c r="F12" s="302">
        <v>0</v>
      </c>
      <c r="G12" s="303">
        <v>44506.154166666667</v>
      </c>
      <c r="H12" s="304">
        <v>0</v>
      </c>
      <c r="I12" s="305" t="s">
        <v>205</v>
      </c>
    </row>
    <row r="13" spans="1:9" ht="18" customHeight="1" x14ac:dyDescent="0.25">
      <c r="A13" s="232">
        <v>5</v>
      </c>
      <c r="B13" s="298" t="s">
        <v>174</v>
      </c>
      <c r="C13" s="299">
        <v>0</v>
      </c>
      <c r="D13" s="300">
        <v>34348.549166666671</v>
      </c>
      <c r="E13" s="301">
        <v>0</v>
      </c>
      <c r="F13" s="302">
        <v>0</v>
      </c>
      <c r="G13" s="303">
        <v>34348.549166666671</v>
      </c>
      <c r="H13" s="304">
        <v>0</v>
      </c>
      <c r="I13" s="305" t="s">
        <v>205</v>
      </c>
    </row>
    <row r="14" spans="1:9" ht="18" customHeight="1" x14ac:dyDescent="0.25">
      <c r="A14" s="232">
        <v>6</v>
      </c>
      <c r="B14" s="298" t="s">
        <v>175</v>
      </c>
      <c r="C14" s="299">
        <v>0</v>
      </c>
      <c r="D14" s="300">
        <v>236387.85916666666</v>
      </c>
      <c r="E14" s="301">
        <v>0</v>
      </c>
      <c r="F14" s="302">
        <v>0</v>
      </c>
      <c r="G14" s="303">
        <v>236387.85916666666</v>
      </c>
      <c r="H14" s="304">
        <v>0</v>
      </c>
      <c r="I14" s="305" t="s">
        <v>205</v>
      </c>
    </row>
    <row r="15" spans="1:9" ht="18" customHeight="1" x14ac:dyDescent="0.25">
      <c r="A15" s="232">
        <v>7</v>
      </c>
      <c r="B15" s="298" t="s">
        <v>38</v>
      </c>
      <c r="C15" s="299">
        <v>0</v>
      </c>
      <c r="D15" s="300">
        <v>1473200.7625</v>
      </c>
      <c r="E15" s="301">
        <v>0</v>
      </c>
      <c r="F15" s="302">
        <v>0</v>
      </c>
      <c r="G15" s="303">
        <v>1473200.7625</v>
      </c>
      <c r="H15" s="304">
        <v>0</v>
      </c>
      <c r="I15" s="305" t="s">
        <v>205</v>
      </c>
    </row>
    <row r="16" spans="1:9" ht="18" customHeight="1" x14ac:dyDescent="0.25">
      <c r="A16" s="232">
        <v>8</v>
      </c>
      <c r="B16" s="298" t="s">
        <v>176</v>
      </c>
      <c r="C16" s="299">
        <v>0</v>
      </c>
      <c r="D16" s="300">
        <v>403352.89833333337</v>
      </c>
      <c r="E16" s="301">
        <v>0</v>
      </c>
      <c r="F16" s="302">
        <v>0</v>
      </c>
      <c r="G16" s="303">
        <v>403352.89833333337</v>
      </c>
      <c r="H16" s="304">
        <v>0</v>
      </c>
      <c r="I16" s="305" t="s">
        <v>205</v>
      </c>
    </row>
    <row r="17" spans="1:9" ht="18" customHeight="1" x14ac:dyDescent="0.25">
      <c r="A17" s="232">
        <v>9</v>
      </c>
      <c r="B17" s="298" t="s">
        <v>39</v>
      </c>
      <c r="C17" s="299">
        <v>0</v>
      </c>
      <c r="D17" s="300">
        <v>215236.30416666667</v>
      </c>
      <c r="E17" s="301">
        <v>0</v>
      </c>
      <c r="F17" s="306">
        <v>0</v>
      </c>
      <c r="G17" s="303">
        <v>215236.30416666667</v>
      </c>
      <c r="H17" s="304">
        <v>0</v>
      </c>
      <c r="I17" s="305" t="s">
        <v>205</v>
      </c>
    </row>
    <row r="18" spans="1:9" ht="18" customHeight="1" x14ac:dyDescent="0.25">
      <c r="A18" s="232">
        <v>10</v>
      </c>
      <c r="B18" s="298" t="s">
        <v>177</v>
      </c>
      <c r="C18" s="299">
        <v>0</v>
      </c>
      <c r="D18" s="300">
        <v>94194.465833333335</v>
      </c>
      <c r="E18" s="301">
        <v>0</v>
      </c>
      <c r="F18" s="302">
        <v>0</v>
      </c>
      <c r="G18" s="303">
        <v>94194.465833333335</v>
      </c>
      <c r="H18" s="304">
        <v>0</v>
      </c>
      <c r="I18" s="305" t="s">
        <v>205</v>
      </c>
    </row>
    <row r="19" spans="1:9" ht="18" customHeight="1" thickBot="1" x14ac:dyDescent="0.3">
      <c r="A19" s="241">
        <v>11</v>
      </c>
      <c r="B19" s="307" t="s">
        <v>178</v>
      </c>
      <c r="C19" s="308">
        <v>0</v>
      </c>
      <c r="D19" s="309">
        <v>266620.38166666665</v>
      </c>
      <c r="E19" s="310">
        <v>0</v>
      </c>
      <c r="F19" s="311">
        <v>0</v>
      </c>
      <c r="G19" s="312">
        <v>266620.38166666665</v>
      </c>
      <c r="H19" s="313">
        <v>0</v>
      </c>
      <c r="I19" s="314" t="s">
        <v>205</v>
      </c>
    </row>
    <row r="20" spans="1:9" ht="18" customHeight="1" thickBot="1" x14ac:dyDescent="0.3">
      <c r="A20" s="212"/>
      <c r="B20" s="212"/>
      <c r="C20" s="212"/>
      <c r="D20" s="315"/>
      <c r="E20" s="315"/>
      <c r="F20" s="315"/>
      <c r="G20" s="315"/>
      <c r="H20" s="212"/>
      <c r="I20" s="212"/>
    </row>
    <row r="21" spans="1:9" ht="15.75" thickBot="1" x14ac:dyDescent="0.3">
      <c r="A21" s="316"/>
      <c r="B21" s="317" t="s">
        <v>13</v>
      </c>
      <c r="C21" s="318">
        <v>1993320</v>
      </c>
      <c r="D21" s="208">
        <v>7705918.2266666666</v>
      </c>
      <c r="E21" s="319">
        <v>0</v>
      </c>
      <c r="F21" s="320">
        <v>0</v>
      </c>
      <c r="G21" s="320">
        <v>7705918.2266666666</v>
      </c>
      <c r="H21" s="321">
        <v>0.12470552009302466</v>
      </c>
      <c r="I21" s="212"/>
    </row>
    <row r="22" spans="1:9" s="566" customFormat="1" x14ac:dyDescent="0.25">
      <c r="A22" s="560"/>
      <c r="B22" s="561"/>
      <c r="C22" s="562"/>
      <c r="D22" s="563"/>
      <c r="E22" s="563"/>
      <c r="F22" s="563"/>
      <c r="G22" s="563"/>
      <c r="H22" s="564"/>
      <c r="I22" s="565"/>
    </row>
    <row r="23" spans="1:9" ht="15.75" thickBot="1" x14ac:dyDescent="0.3"/>
    <row r="24" spans="1:9" ht="18.75" thickBot="1" x14ac:dyDescent="0.3">
      <c r="A24" s="549" t="s">
        <v>206</v>
      </c>
      <c r="B24" s="550"/>
      <c r="C24" s="550"/>
      <c r="D24" s="550"/>
      <c r="E24" s="550"/>
      <c r="F24" s="550"/>
      <c r="G24" s="550"/>
      <c r="H24" s="550"/>
      <c r="I24" s="551"/>
    </row>
    <row r="25" spans="1:9" ht="15.75" thickBot="1" x14ac:dyDescent="0.3"/>
    <row r="26" spans="1:9" ht="60.75" customHeight="1" x14ac:dyDescent="0.25">
      <c r="A26" s="534" t="s">
        <v>16</v>
      </c>
      <c r="B26" s="535"/>
      <c r="C26" s="322" t="s">
        <v>179</v>
      </c>
      <c r="D26" s="323" t="s">
        <v>180</v>
      </c>
      <c r="E26" s="322" t="s">
        <v>181</v>
      </c>
      <c r="F26" s="324" t="s">
        <v>182</v>
      </c>
      <c r="G26" s="325" t="s">
        <v>183</v>
      </c>
      <c r="H26" s="326" t="s">
        <v>17</v>
      </c>
      <c r="I26" s="326" t="s">
        <v>184</v>
      </c>
    </row>
    <row r="27" spans="1:9" ht="15.75" thickBot="1" x14ac:dyDescent="0.3">
      <c r="A27" s="536"/>
      <c r="B27" s="537"/>
      <c r="C27" s="335" t="s">
        <v>45</v>
      </c>
      <c r="D27" s="387" t="s">
        <v>45</v>
      </c>
      <c r="E27" s="335" t="s">
        <v>0</v>
      </c>
      <c r="F27" s="337" t="s">
        <v>0</v>
      </c>
      <c r="G27" s="339" t="s">
        <v>0</v>
      </c>
      <c r="H27" s="388" t="s">
        <v>0</v>
      </c>
      <c r="I27" s="388" t="s">
        <v>168</v>
      </c>
    </row>
    <row r="28" spans="1:9" ht="17.25" customHeight="1" thickBot="1" x14ac:dyDescent="0.3"/>
    <row r="29" spans="1:9" ht="18" customHeight="1" x14ac:dyDescent="0.25">
      <c r="A29" s="568">
        <v>1</v>
      </c>
      <c r="B29" s="290" t="s">
        <v>171</v>
      </c>
      <c r="C29" s="389">
        <v>294054.79999999993</v>
      </c>
      <c r="D29" s="390">
        <v>1918501.4119660773</v>
      </c>
      <c r="E29" s="391">
        <v>252056.42083333334</v>
      </c>
      <c r="F29" s="392">
        <v>1899844.2391666668</v>
      </c>
      <c r="G29" s="393">
        <v>0</v>
      </c>
      <c r="H29" s="394">
        <v>2151900.66</v>
      </c>
      <c r="I29" s="327">
        <v>3.1373734121266671E-2</v>
      </c>
    </row>
    <row r="30" spans="1:9" ht="18" customHeight="1" x14ac:dyDescent="0.25">
      <c r="A30" s="569">
        <v>2</v>
      </c>
      <c r="B30" s="298" t="s">
        <v>172</v>
      </c>
      <c r="C30" s="350">
        <v>164789</v>
      </c>
      <c r="D30" s="395">
        <v>3165</v>
      </c>
      <c r="E30" s="396">
        <v>0</v>
      </c>
      <c r="F30" s="397">
        <v>2373.1533333333332</v>
      </c>
      <c r="G30" s="398">
        <v>0</v>
      </c>
      <c r="H30" s="399">
        <v>2373.1533333333332</v>
      </c>
      <c r="I30" s="400">
        <v>3.8065844897879723E-2</v>
      </c>
    </row>
    <row r="31" spans="1:9" ht="18" customHeight="1" x14ac:dyDescent="0.25">
      <c r="A31" s="569">
        <v>3</v>
      </c>
      <c r="B31" s="328" t="s">
        <v>173</v>
      </c>
      <c r="C31" s="350">
        <v>0</v>
      </c>
      <c r="D31" s="401">
        <v>39132.457581586779</v>
      </c>
      <c r="E31" s="402">
        <v>0</v>
      </c>
      <c r="F31" s="397">
        <v>167761.81191720112</v>
      </c>
      <c r="G31" s="403">
        <v>1487.8767992759822</v>
      </c>
      <c r="H31" s="404">
        <v>169249.6887164771</v>
      </c>
      <c r="I31" s="400">
        <v>0.13829111910196418</v>
      </c>
    </row>
    <row r="32" spans="1:9" ht="18" customHeight="1" x14ac:dyDescent="0.25">
      <c r="A32" s="570">
        <v>4</v>
      </c>
      <c r="B32" s="329" t="s">
        <v>185</v>
      </c>
      <c r="C32" s="350">
        <v>0</v>
      </c>
      <c r="D32" s="405">
        <v>0</v>
      </c>
      <c r="E32" s="402">
        <v>0</v>
      </c>
      <c r="F32" s="397">
        <v>0</v>
      </c>
      <c r="G32" s="403">
        <v>0</v>
      </c>
      <c r="H32" s="404">
        <v>0</v>
      </c>
      <c r="I32" s="400">
        <v>0</v>
      </c>
    </row>
    <row r="33" spans="1:9" ht="18" customHeight="1" x14ac:dyDescent="0.25">
      <c r="A33" s="570">
        <v>5</v>
      </c>
      <c r="B33" s="329" t="s">
        <v>176</v>
      </c>
      <c r="C33" s="350">
        <v>94000</v>
      </c>
      <c r="D33" s="405">
        <v>0</v>
      </c>
      <c r="E33" s="402">
        <v>0</v>
      </c>
      <c r="F33" s="397">
        <v>0</v>
      </c>
      <c r="G33" s="403">
        <v>0</v>
      </c>
      <c r="H33" s="404">
        <v>0</v>
      </c>
      <c r="I33" s="400">
        <v>0</v>
      </c>
    </row>
    <row r="34" spans="1:9" ht="18" customHeight="1" x14ac:dyDescent="0.25">
      <c r="A34" s="570">
        <v>6</v>
      </c>
      <c r="B34" s="329" t="s">
        <v>39</v>
      </c>
      <c r="C34" s="355">
        <v>69287</v>
      </c>
      <c r="D34" s="405">
        <v>0</v>
      </c>
      <c r="E34" s="406">
        <v>0</v>
      </c>
      <c r="F34" s="407">
        <v>0</v>
      </c>
      <c r="G34" s="403">
        <v>0</v>
      </c>
      <c r="H34" s="404">
        <v>0</v>
      </c>
      <c r="I34" s="408">
        <v>0</v>
      </c>
    </row>
    <row r="35" spans="1:9" ht="18" customHeight="1" x14ac:dyDescent="0.25">
      <c r="A35" s="570">
        <v>7</v>
      </c>
      <c r="B35" s="329" t="s">
        <v>186</v>
      </c>
      <c r="C35" s="355">
        <v>201776</v>
      </c>
      <c r="D35" s="405">
        <v>0</v>
      </c>
      <c r="E35" s="406">
        <v>0</v>
      </c>
      <c r="F35" s="407">
        <v>0</v>
      </c>
      <c r="G35" s="403">
        <v>0</v>
      </c>
      <c r="H35" s="404">
        <v>0</v>
      </c>
      <c r="I35" s="408">
        <v>0</v>
      </c>
    </row>
    <row r="36" spans="1:9" ht="17.25" customHeight="1" thickBot="1" x14ac:dyDescent="0.3">
      <c r="A36" s="571">
        <v>8</v>
      </c>
      <c r="B36" s="330" t="s">
        <v>178</v>
      </c>
      <c r="C36" s="363">
        <v>325884.40000000002</v>
      </c>
      <c r="D36" s="409">
        <v>1039768.2603132499</v>
      </c>
      <c r="E36" s="410">
        <v>131011.89916666666</v>
      </c>
      <c r="F36" s="411">
        <v>2958301.0325000002</v>
      </c>
      <c r="G36" s="412">
        <v>0</v>
      </c>
      <c r="H36" s="413">
        <v>3089312.9316666666</v>
      </c>
      <c r="I36" s="414">
        <v>7.2972622363109807E-2</v>
      </c>
    </row>
    <row r="37" spans="1:9" ht="18" customHeight="1" thickBot="1" x14ac:dyDescent="0.3"/>
    <row r="38" spans="1:9" ht="15.75" thickBot="1" x14ac:dyDescent="0.3">
      <c r="A38" s="366"/>
      <c r="B38" s="367" t="s">
        <v>13</v>
      </c>
      <c r="C38" s="415"/>
      <c r="D38" s="415"/>
      <c r="E38" s="331">
        <f>SUM(E29:E36)</f>
        <v>383068.32</v>
      </c>
      <c r="F38" s="331">
        <f>SUM(F29:F36)</f>
        <v>5028280.2369172014</v>
      </c>
      <c r="G38" s="331">
        <f>SUM(G29:G36)</f>
        <v>1487.8767992759822</v>
      </c>
      <c r="H38" s="567">
        <f>SUM(H29:H36)</f>
        <v>5412836.4337164778</v>
      </c>
      <c r="I38" s="346"/>
    </row>
    <row r="39" spans="1:9" x14ac:dyDescent="0.25">
      <c r="H39" s="346"/>
    </row>
    <row r="40" spans="1:9" x14ac:dyDescent="0.25">
      <c r="H40" s="346"/>
    </row>
    <row r="41" spans="1:9" x14ac:dyDescent="0.25">
      <c r="H41" s="346"/>
    </row>
    <row r="42" spans="1:9" x14ac:dyDescent="0.25">
      <c r="H42" s="346"/>
    </row>
    <row r="43" spans="1:9" x14ac:dyDescent="0.25">
      <c r="H43" s="346"/>
    </row>
  </sheetData>
  <mergeCells count="7">
    <mergeCell ref="A26:B27"/>
    <mergeCell ref="A1:I1"/>
    <mergeCell ref="A2:I2"/>
    <mergeCell ref="A3:I3"/>
    <mergeCell ref="A4:I4"/>
    <mergeCell ref="A6:B7"/>
    <mergeCell ref="A24:I24"/>
  </mergeCells>
  <printOptions horizontalCentered="1"/>
  <pageMargins left="0.39370078740157483" right="0.39370078740157483" top="0.39370078740157483" bottom="0.39370078740157483" header="0" footer="0"/>
  <pageSetup paperSize="9" scale="56" orientation="landscape" r:id="rId1"/>
  <headerFooter alignWithMargins="0">
    <oddFooter>&amp;L&amp;F&amp;R&amp;D
&amp;T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RE12">
    <tabColor theme="9" tint="0.39997558519241921"/>
    <pageSetUpPr fitToPage="1"/>
  </sheetPr>
  <dimension ref="A1:I17"/>
  <sheetViews>
    <sheetView zoomScale="75" workbookViewId="0">
      <selection sqref="A1:I1"/>
    </sheetView>
  </sheetViews>
  <sheetFormatPr baseColWidth="10" defaultColWidth="11.42578125" defaultRowHeight="12.75" x14ac:dyDescent="0.2"/>
  <cols>
    <col min="1" max="1" width="4" style="1" customWidth="1"/>
    <col min="2" max="2" width="96.7109375" style="1" customWidth="1"/>
    <col min="3" max="8" width="16.7109375" style="1" customWidth="1"/>
    <col min="9" max="9" width="18.28515625" style="1" customWidth="1"/>
    <col min="10" max="16384" width="11.42578125" style="1"/>
  </cols>
  <sheetData>
    <row r="1" spans="1:9" ht="18" x14ac:dyDescent="0.25">
      <c r="A1" s="517" t="s">
        <v>191</v>
      </c>
      <c r="B1" s="518"/>
      <c r="C1" s="518"/>
      <c r="D1" s="518"/>
      <c r="E1" s="518"/>
      <c r="F1" s="518"/>
      <c r="G1" s="518"/>
      <c r="H1" s="518"/>
      <c r="I1" s="519"/>
    </row>
    <row r="2" spans="1:9" ht="18" x14ac:dyDescent="0.25">
      <c r="A2" s="448" t="s">
        <v>192</v>
      </c>
      <c r="B2" s="552"/>
      <c r="C2" s="552"/>
      <c r="D2" s="552"/>
      <c r="E2" s="552"/>
      <c r="F2" s="552"/>
      <c r="G2" s="552"/>
      <c r="H2" s="552"/>
      <c r="I2" s="450"/>
    </row>
    <row r="3" spans="1:9" ht="18" x14ac:dyDescent="0.25">
      <c r="A3" s="448" t="s">
        <v>198</v>
      </c>
      <c r="B3" s="552"/>
      <c r="C3" s="552"/>
      <c r="D3" s="552"/>
      <c r="E3" s="552"/>
      <c r="F3" s="552"/>
      <c r="G3" s="552"/>
      <c r="H3" s="552"/>
      <c r="I3" s="450"/>
    </row>
    <row r="4" spans="1:9" ht="18.75" thickBot="1" x14ac:dyDescent="0.3">
      <c r="A4" s="451" t="s">
        <v>15</v>
      </c>
      <c r="B4" s="452"/>
      <c r="C4" s="452"/>
      <c r="D4" s="452"/>
      <c r="E4" s="452"/>
      <c r="F4" s="452"/>
      <c r="G4" s="452"/>
      <c r="H4" s="452"/>
      <c r="I4" s="453"/>
    </row>
    <row r="5" spans="1:9" ht="13.5" thickBot="1" x14ac:dyDescent="0.25">
      <c r="A5" s="2"/>
      <c r="B5" s="2"/>
    </row>
    <row r="6" spans="1:9" ht="18" customHeight="1" x14ac:dyDescent="0.2">
      <c r="A6" s="454" t="s">
        <v>3</v>
      </c>
      <c r="B6" s="455"/>
      <c r="C6" s="460" t="s">
        <v>4</v>
      </c>
      <c r="D6" s="461"/>
      <c r="E6" s="462"/>
      <c r="F6" s="463" t="s">
        <v>5</v>
      </c>
      <c r="G6" s="465" t="s">
        <v>6</v>
      </c>
      <c r="H6" s="462"/>
      <c r="I6" s="553" t="s">
        <v>7</v>
      </c>
    </row>
    <row r="7" spans="1:9" ht="45.75" customHeight="1" x14ac:dyDescent="0.2">
      <c r="A7" s="456"/>
      <c r="B7" s="457"/>
      <c r="C7" s="20" t="s">
        <v>8</v>
      </c>
      <c r="D7" s="21" t="s">
        <v>9</v>
      </c>
      <c r="E7" s="21" t="s">
        <v>10</v>
      </c>
      <c r="F7" s="464"/>
      <c r="G7" s="22" t="s">
        <v>11</v>
      </c>
      <c r="H7" s="22" t="s">
        <v>12</v>
      </c>
      <c r="I7" s="554"/>
    </row>
    <row r="8" spans="1:9" ht="18" customHeight="1" thickBot="1" x14ac:dyDescent="0.25">
      <c r="A8" s="458"/>
      <c r="B8" s="459"/>
      <c r="C8" s="24" t="s">
        <v>0</v>
      </c>
      <c r="D8" s="3" t="s">
        <v>0</v>
      </c>
      <c r="E8" s="3" t="s">
        <v>0</v>
      </c>
      <c r="F8" s="3" t="s">
        <v>0</v>
      </c>
      <c r="G8" s="3" t="s">
        <v>0</v>
      </c>
      <c r="H8" s="3" t="s">
        <v>0</v>
      </c>
      <c r="I8" s="4" t="s">
        <v>0</v>
      </c>
    </row>
    <row r="9" spans="1:9" ht="13.5" thickBot="1" x14ac:dyDescent="0.25"/>
    <row r="10" spans="1:9" ht="18" customHeight="1" x14ac:dyDescent="0.2">
      <c r="A10" s="90">
        <v>1</v>
      </c>
      <c r="B10" s="418" t="s">
        <v>239</v>
      </c>
      <c r="C10" s="92">
        <v>0</v>
      </c>
      <c r="D10" s="88">
        <v>1956.1644929953304</v>
      </c>
      <c r="E10" s="88">
        <v>0</v>
      </c>
      <c r="F10" s="88">
        <v>0</v>
      </c>
      <c r="G10" s="88">
        <v>0</v>
      </c>
      <c r="H10" s="421">
        <v>0</v>
      </c>
      <c r="I10" s="51">
        <f t="shared" ref="I10:I13" si="0">SUM(C10:H10)</f>
        <v>1956.1644929953304</v>
      </c>
    </row>
    <row r="11" spans="1:9" ht="18" customHeight="1" x14ac:dyDescent="0.2">
      <c r="A11" s="417">
        <v>2</v>
      </c>
      <c r="B11" s="419" t="s">
        <v>347</v>
      </c>
      <c r="C11" s="422">
        <v>0</v>
      </c>
      <c r="D11" s="416">
        <v>-1956.1644929953304</v>
      </c>
      <c r="E11" s="416">
        <v>0</v>
      </c>
      <c r="F11" s="416">
        <v>0</v>
      </c>
      <c r="G11" s="416">
        <v>0</v>
      </c>
      <c r="H11" s="423">
        <v>0</v>
      </c>
      <c r="I11" s="425">
        <f t="shared" si="0"/>
        <v>-1956.1644929953304</v>
      </c>
    </row>
    <row r="12" spans="1:9" ht="18" customHeight="1" x14ac:dyDescent="0.2">
      <c r="A12" s="417">
        <v>3</v>
      </c>
      <c r="B12" s="419" t="s">
        <v>328</v>
      </c>
      <c r="C12" s="422">
        <v>0</v>
      </c>
      <c r="D12" s="416">
        <v>0</v>
      </c>
      <c r="E12" s="416">
        <v>0</v>
      </c>
      <c r="F12" s="416">
        <v>47.913041776191207</v>
      </c>
      <c r="G12" s="416">
        <v>0</v>
      </c>
      <c r="H12" s="423">
        <v>0</v>
      </c>
      <c r="I12" s="425">
        <f t="shared" si="0"/>
        <v>47.913041776191207</v>
      </c>
    </row>
    <row r="13" spans="1:9" ht="18" customHeight="1" thickBot="1" x14ac:dyDescent="0.25">
      <c r="A13" s="91">
        <v>4</v>
      </c>
      <c r="B13" s="420" t="s">
        <v>278</v>
      </c>
      <c r="C13" s="93">
        <v>0</v>
      </c>
      <c r="D13" s="27">
        <v>0</v>
      </c>
      <c r="E13" s="27">
        <v>0</v>
      </c>
      <c r="F13" s="27">
        <v>-47.913041776191207</v>
      </c>
      <c r="G13" s="27">
        <v>0</v>
      </c>
      <c r="H13" s="424">
        <v>0</v>
      </c>
      <c r="I13" s="45">
        <f t="shared" si="0"/>
        <v>-47.913041776191207</v>
      </c>
    </row>
    <row r="14" spans="1:9" ht="13.5" thickBot="1" x14ac:dyDescent="0.25"/>
    <row r="15" spans="1:9" ht="16.5" thickBot="1" x14ac:dyDescent="0.3">
      <c r="A15" s="28"/>
      <c r="B15" s="5" t="s">
        <v>13</v>
      </c>
      <c r="C15" s="29">
        <f t="shared" ref="C15:I15" si="1">SUM(C10:C13)</f>
        <v>0</v>
      </c>
      <c r="D15" s="30">
        <f t="shared" si="1"/>
        <v>0</v>
      </c>
      <c r="E15" s="30">
        <f t="shared" si="1"/>
        <v>0</v>
      </c>
      <c r="F15" s="30">
        <f t="shared" si="1"/>
        <v>0</v>
      </c>
      <c r="G15" s="30">
        <f t="shared" si="1"/>
        <v>0</v>
      </c>
      <c r="H15" s="31">
        <f t="shared" si="1"/>
        <v>0</v>
      </c>
      <c r="I15" s="32">
        <f t="shared" si="1"/>
        <v>0</v>
      </c>
    </row>
    <row r="17" spans="4:6" x14ac:dyDescent="0.2">
      <c r="D17" s="50"/>
      <c r="F17" s="50"/>
    </row>
  </sheetData>
  <mergeCells count="9">
    <mergeCell ref="A1:I1"/>
    <mergeCell ref="A2:I2"/>
    <mergeCell ref="A4:I4"/>
    <mergeCell ref="A6:B8"/>
    <mergeCell ref="A3:I3"/>
    <mergeCell ref="C6:E6"/>
    <mergeCell ref="G6:H6"/>
    <mergeCell ref="I6:I7"/>
    <mergeCell ref="F6:F7"/>
  </mergeCells>
  <phoneticPr fontId="211" type="noConversion"/>
  <printOptions horizontalCentered="1"/>
  <pageMargins left="0.39370078740157483" right="0.39370078740157483" top="0.39370078740157483" bottom="0.39370078740157483" header="0" footer="0"/>
  <pageSetup paperSize="9" scale="62" orientation="landscape" r:id="rId1"/>
  <headerFooter alignWithMargins="0">
    <oddFooter>&amp;L&amp;F&amp;R&amp;D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9B184-8067-4DAA-8E56-09E6BC5F2FD2}">
  <sheetPr codeName="Hoja1">
    <tabColor theme="9" tint="0.39997558519241921"/>
    <pageSetUpPr fitToPage="1"/>
  </sheetPr>
  <dimension ref="A1:K127"/>
  <sheetViews>
    <sheetView zoomScale="75" workbookViewId="0">
      <selection sqref="A1:I1"/>
    </sheetView>
  </sheetViews>
  <sheetFormatPr baseColWidth="10" defaultColWidth="11.42578125" defaultRowHeight="12.75" x14ac:dyDescent="0.2"/>
  <cols>
    <col min="1" max="1" width="5" style="2" customWidth="1"/>
    <col min="2" max="2" width="106.7109375" style="2" customWidth="1"/>
    <col min="3" max="9" width="18.7109375" style="2" customWidth="1"/>
    <col min="10" max="10" width="11.42578125" style="2"/>
    <col min="11" max="12" width="13.140625" style="2" bestFit="1" customWidth="1"/>
    <col min="13" max="16384" width="11.42578125" style="2"/>
  </cols>
  <sheetData>
    <row r="1" spans="1:11" ht="18" x14ac:dyDescent="0.25">
      <c r="A1" s="445" t="s">
        <v>191</v>
      </c>
      <c r="B1" s="446"/>
      <c r="C1" s="446"/>
      <c r="D1" s="446"/>
      <c r="E1" s="446"/>
      <c r="F1" s="446"/>
      <c r="G1" s="446"/>
      <c r="H1" s="446"/>
      <c r="I1" s="447"/>
    </row>
    <row r="2" spans="1:11" ht="18" x14ac:dyDescent="0.25">
      <c r="A2" s="448" t="s">
        <v>192</v>
      </c>
      <c r="B2" s="449"/>
      <c r="C2" s="449"/>
      <c r="D2" s="449"/>
      <c r="E2" s="449"/>
      <c r="F2" s="449"/>
      <c r="G2" s="449"/>
      <c r="H2" s="449"/>
      <c r="I2" s="450"/>
    </row>
    <row r="3" spans="1:11" ht="18" x14ac:dyDescent="0.25">
      <c r="A3" s="448" t="s">
        <v>196</v>
      </c>
      <c r="B3" s="449"/>
      <c r="C3" s="449"/>
      <c r="D3" s="449"/>
      <c r="E3" s="449"/>
      <c r="F3" s="449"/>
      <c r="G3" s="449"/>
      <c r="H3" s="449"/>
      <c r="I3" s="450"/>
    </row>
    <row r="4" spans="1:11" ht="18.75" thickBot="1" x14ac:dyDescent="0.3">
      <c r="A4" s="451" t="s">
        <v>2</v>
      </c>
      <c r="B4" s="452"/>
      <c r="C4" s="452"/>
      <c r="D4" s="452"/>
      <c r="E4" s="452"/>
      <c r="F4" s="452"/>
      <c r="G4" s="452"/>
      <c r="H4" s="452"/>
      <c r="I4" s="453"/>
    </row>
    <row r="5" spans="1:11" ht="13.5" thickBot="1" x14ac:dyDescent="0.25"/>
    <row r="6" spans="1:11" ht="18" customHeight="1" x14ac:dyDescent="0.2">
      <c r="A6" s="454" t="s">
        <v>3</v>
      </c>
      <c r="B6" s="455"/>
      <c r="C6" s="460" t="s">
        <v>4</v>
      </c>
      <c r="D6" s="461"/>
      <c r="E6" s="462"/>
      <c r="F6" s="463" t="s">
        <v>5</v>
      </c>
      <c r="G6" s="465" t="s">
        <v>6</v>
      </c>
      <c r="H6" s="461"/>
      <c r="I6" s="466" t="s">
        <v>7</v>
      </c>
    </row>
    <row r="7" spans="1:11" ht="45.75" customHeight="1" x14ac:dyDescent="0.2">
      <c r="A7" s="456"/>
      <c r="B7" s="457"/>
      <c r="C7" s="20" t="s">
        <v>8</v>
      </c>
      <c r="D7" s="56" t="s">
        <v>9</v>
      </c>
      <c r="E7" s="56" t="s">
        <v>10</v>
      </c>
      <c r="F7" s="464"/>
      <c r="G7" s="22" t="s">
        <v>11</v>
      </c>
      <c r="H7" s="23" t="s">
        <v>12</v>
      </c>
      <c r="I7" s="467"/>
    </row>
    <row r="8" spans="1:11" ht="18" customHeight="1" thickBot="1" x14ac:dyDescent="0.25">
      <c r="A8" s="458"/>
      <c r="B8" s="459"/>
      <c r="C8" s="24" t="s">
        <v>0</v>
      </c>
      <c r="D8" s="3" t="s">
        <v>0</v>
      </c>
      <c r="E8" s="3" t="s">
        <v>0</v>
      </c>
      <c r="F8" s="3" t="s">
        <v>0</v>
      </c>
      <c r="G8" s="3" t="s">
        <v>0</v>
      </c>
      <c r="H8" s="25" t="s">
        <v>0</v>
      </c>
      <c r="I8" s="26" t="s">
        <v>0</v>
      </c>
    </row>
    <row r="9" spans="1:11" ht="13.5" thickBot="1" x14ac:dyDescent="0.25"/>
    <row r="10" spans="1:11" ht="18" customHeight="1" x14ac:dyDescent="0.2">
      <c r="A10" s="57">
        <v>1</v>
      </c>
      <c r="B10" s="58" t="s">
        <v>207</v>
      </c>
      <c r="C10" s="59">
        <v>3208.6787370000002</v>
      </c>
      <c r="D10" s="60">
        <v>0</v>
      </c>
      <c r="E10" s="60">
        <v>0</v>
      </c>
      <c r="F10" s="60">
        <v>0</v>
      </c>
      <c r="G10" s="60">
        <v>1609.6737969999999</v>
      </c>
      <c r="H10" s="61">
        <v>0</v>
      </c>
      <c r="I10" s="62">
        <f t="shared" ref="I10:I121" si="0">SUM(C10:H10)</f>
        <v>4818.3525339999997</v>
      </c>
      <c r="K10" s="63"/>
    </row>
    <row r="11" spans="1:11" ht="18" customHeight="1" x14ac:dyDescent="0.2">
      <c r="A11" s="64">
        <f>A10+1</f>
        <v>2</v>
      </c>
      <c r="B11" s="65" t="s">
        <v>208</v>
      </c>
      <c r="C11" s="66">
        <v>21454.437462000002</v>
      </c>
      <c r="D11" s="67">
        <v>0</v>
      </c>
      <c r="E11" s="67">
        <v>-7.6000000000000004E-5</v>
      </c>
      <c r="F11" s="67">
        <v>0</v>
      </c>
      <c r="G11" s="67">
        <v>707.18732699999998</v>
      </c>
      <c r="H11" s="68">
        <v>0</v>
      </c>
      <c r="I11" s="69">
        <f t="shared" si="0"/>
        <v>22161.624713000001</v>
      </c>
      <c r="K11" s="63"/>
    </row>
    <row r="12" spans="1:11" ht="18" customHeight="1" x14ac:dyDescent="0.2">
      <c r="A12" s="64">
        <f t="shared" ref="A12:A75" si="1">A11+1</f>
        <v>3</v>
      </c>
      <c r="B12" s="65" t="s">
        <v>209</v>
      </c>
      <c r="C12" s="66">
        <v>86964.805930999995</v>
      </c>
      <c r="D12" s="67">
        <v>0</v>
      </c>
      <c r="E12" s="67">
        <v>31.663222999999999</v>
      </c>
      <c r="F12" s="67">
        <v>0</v>
      </c>
      <c r="G12" s="67">
        <v>1652.229742</v>
      </c>
      <c r="H12" s="68">
        <v>0</v>
      </c>
      <c r="I12" s="69">
        <f t="shared" si="0"/>
        <v>88648.698895999987</v>
      </c>
      <c r="K12" s="63"/>
    </row>
    <row r="13" spans="1:11" ht="18" customHeight="1" x14ac:dyDescent="0.2">
      <c r="A13" s="64">
        <f t="shared" si="1"/>
        <v>4</v>
      </c>
      <c r="B13" s="65" t="s">
        <v>210</v>
      </c>
      <c r="C13" s="66">
        <v>-8.7976430000000008</v>
      </c>
      <c r="D13" s="67">
        <v>0</v>
      </c>
      <c r="E13" s="67">
        <v>-6.8209999999999998E-3</v>
      </c>
      <c r="F13" s="67">
        <v>0</v>
      </c>
      <c r="G13" s="67">
        <v>0</v>
      </c>
      <c r="H13" s="68">
        <v>0</v>
      </c>
      <c r="I13" s="69">
        <f t="shared" si="0"/>
        <v>-8.8044640000000012</v>
      </c>
      <c r="K13" s="63"/>
    </row>
    <row r="14" spans="1:11" ht="18" customHeight="1" x14ac:dyDescent="0.2">
      <c r="A14" s="64">
        <f t="shared" si="1"/>
        <v>5</v>
      </c>
      <c r="B14" s="65" t="s">
        <v>211</v>
      </c>
      <c r="C14" s="66">
        <v>-585.96567400000004</v>
      </c>
      <c r="D14" s="67">
        <v>0</v>
      </c>
      <c r="E14" s="67">
        <v>-1.4299550000000001</v>
      </c>
      <c r="F14" s="67">
        <v>0</v>
      </c>
      <c r="G14" s="67">
        <v>0</v>
      </c>
      <c r="H14" s="68">
        <v>0</v>
      </c>
      <c r="I14" s="69">
        <f t="shared" si="0"/>
        <v>-587.39562899999999</v>
      </c>
      <c r="K14" s="63"/>
    </row>
    <row r="15" spans="1:11" ht="18" customHeight="1" x14ac:dyDescent="0.2">
      <c r="A15" s="64">
        <f t="shared" si="1"/>
        <v>6</v>
      </c>
      <c r="B15" s="65" t="s">
        <v>212</v>
      </c>
      <c r="C15" s="66">
        <v>-8.1514810000000004</v>
      </c>
      <c r="D15" s="67">
        <v>0</v>
      </c>
      <c r="E15" s="67">
        <v>0</v>
      </c>
      <c r="F15" s="67">
        <v>0</v>
      </c>
      <c r="G15" s="67">
        <v>1.6259539999999999</v>
      </c>
      <c r="H15" s="68">
        <v>0</v>
      </c>
      <c r="I15" s="69">
        <f t="shared" si="0"/>
        <v>-6.5255270000000003</v>
      </c>
      <c r="K15" s="63"/>
    </row>
    <row r="16" spans="1:11" ht="18" customHeight="1" x14ac:dyDescent="0.2">
      <c r="A16" s="64">
        <f t="shared" si="1"/>
        <v>7</v>
      </c>
      <c r="B16" s="65" t="s">
        <v>213</v>
      </c>
      <c r="C16" s="66">
        <v>6548.7410339999997</v>
      </c>
      <c r="D16" s="67">
        <v>0</v>
      </c>
      <c r="E16" s="67">
        <v>-0.11196200000000001</v>
      </c>
      <c r="F16" s="67">
        <v>0</v>
      </c>
      <c r="G16" s="67">
        <v>-105.82731099999999</v>
      </c>
      <c r="H16" s="68">
        <v>0</v>
      </c>
      <c r="I16" s="69">
        <f t="shared" si="0"/>
        <v>6442.8017609999997</v>
      </c>
      <c r="K16" s="63"/>
    </row>
    <row r="17" spans="1:11" ht="18" customHeight="1" x14ac:dyDescent="0.2">
      <c r="A17" s="64">
        <f t="shared" si="1"/>
        <v>8</v>
      </c>
      <c r="B17" s="65" t="s">
        <v>214</v>
      </c>
      <c r="C17" s="66">
        <v>616.83175900000003</v>
      </c>
      <c r="D17" s="67">
        <v>0</v>
      </c>
      <c r="E17" s="67">
        <v>-2.6461999999999999E-2</v>
      </c>
      <c r="F17" s="67">
        <v>0</v>
      </c>
      <c r="G17" s="67">
        <v>0</v>
      </c>
      <c r="H17" s="68">
        <v>0</v>
      </c>
      <c r="I17" s="69">
        <f t="shared" si="0"/>
        <v>616.805297</v>
      </c>
      <c r="K17" s="63"/>
    </row>
    <row r="18" spans="1:11" ht="18" customHeight="1" x14ac:dyDescent="0.2">
      <c r="A18" s="64">
        <f t="shared" si="1"/>
        <v>9</v>
      </c>
      <c r="B18" s="65" t="s">
        <v>215</v>
      </c>
      <c r="C18" s="66">
        <v>-2.58432</v>
      </c>
      <c r="D18" s="67">
        <v>0</v>
      </c>
      <c r="E18" s="67">
        <v>-6.0850000000000001E-3</v>
      </c>
      <c r="F18" s="67">
        <v>0</v>
      </c>
      <c r="G18" s="67">
        <v>0</v>
      </c>
      <c r="H18" s="68">
        <v>0</v>
      </c>
      <c r="I18" s="69">
        <f t="shared" si="0"/>
        <v>-2.5904050000000001</v>
      </c>
      <c r="K18" s="63"/>
    </row>
    <row r="19" spans="1:11" ht="18" customHeight="1" x14ac:dyDescent="0.2">
      <c r="A19" s="64">
        <f t="shared" si="1"/>
        <v>10</v>
      </c>
      <c r="B19" s="65" t="s">
        <v>216</v>
      </c>
      <c r="C19" s="66">
        <v>1075.607512</v>
      </c>
      <c r="D19" s="67">
        <v>0</v>
      </c>
      <c r="E19" s="67">
        <v>-934.80522699999995</v>
      </c>
      <c r="F19" s="67">
        <v>0</v>
      </c>
      <c r="G19" s="67">
        <v>20704.632173000002</v>
      </c>
      <c r="H19" s="68">
        <v>0</v>
      </c>
      <c r="I19" s="69">
        <f t="shared" si="0"/>
        <v>20845.434458000003</v>
      </c>
      <c r="K19" s="63"/>
    </row>
    <row r="20" spans="1:11" ht="18" customHeight="1" x14ac:dyDescent="0.2">
      <c r="A20" s="64">
        <f t="shared" si="1"/>
        <v>11</v>
      </c>
      <c r="B20" s="65" t="s">
        <v>217</v>
      </c>
      <c r="C20" s="66">
        <v>-8155.443201</v>
      </c>
      <c r="D20" s="67">
        <v>0</v>
      </c>
      <c r="E20" s="67">
        <v>-21.782841000000001</v>
      </c>
      <c r="F20" s="67">
        <v>0</v>
      </c>
      <c r="G20" s="67">
        <v>0</v>
      </c>
      <c r="H20" s="68">
        <v>0</v>
      </c>
      <c r="I20" s="69">
        <f t="shared" si="0"/>
        <v>-8177.2260420000002</v>
      </c>
      <c r="K20" s="63"/>
    </row>
    <row r="21" spans="1:11" ht="18" customHeight="1" x14ac:dyDescent="0.2">
      <c r="A21" s="64">
        <f t="shared" si="1"/>
        <v>12</v>
      </c>
      <c r="B21" s="65" t="s">
        <v>218</v>
      </c>
      <c r="C21" s="66">
        <v>-2276530.3461830001</v>
      </c>
      <c r="D21" s="67">
        <v>0</v>
      </c>
      <c r="E21" s="67">
        <v>58386.047097000002</v>
      </c>
      <c r="F21" s="67">
        <v>0</v>
      </c>
      <c r="G21" s="67">
        <v>-20900.610863000002</v>
      </c>
      <c r="H21" s="68">
        <v>0</v>
      </c>
      <c r="I21" s="69">
        <f t="shared" si="0"/>
        <v>-2239044.9099490005</v>
      </c>
      <c r="K21" s="63"/>
    </row>
    <row r="22" spans="1:11" ht="18" customHeight="1" x14ac:dyDescent="0.2">
      <c r="A22" s="64">
        <f t="shared" si="1"/>
        <v>13</v>
      </c>
      <c r="B22" s="65" t="s">
        <v>219</v>
      </c>
      <c r="C22" s="66">
        <v>902.73101899999995</v>
      </c>
      <c r="D22" s="67">
        <v>0</v>
      </c>
      <c r="E22" s="67">
        <v>-3.4099999999999999E-4</v>
      </c>
      <c r="F22" s="67">
        <v>0</v>
      </c>
      <c r="G22" s="67">
        <v>0</v>
      </c>
      <c r="H22" s="68">
        <v>0</v>
      </c>
      <c r="I22" s="69">
        <f t="shared" si="0"/>
        <v>902.7306779999999</v>
      </c>
      <c r="K22" s="63"/>
    </row>
    <row r="23" spans="1:11" ht="18" customHeight="1" x14ac:dyDescent="0.2">
      <c r="A23" s="64">
        <f t="shared" si="1"/>
        <v>14</v>
      </c>
      <c r="B23" s="65" t="s">
        <v>220</v>
      </c>
      <c r="C23" s="66">
        <v>1333336.1286309999</v>
      </c>
      <c r="D23" s="67">
        <v>0</v>
      </c>
      <c r="E23" s="67">
        <v>85715.315109000003</v>
      </c>
      <c r="F23" s="67">
        <v>0</v>
      </c>
      <c r="G23" s="67">
        <v>-26067.847410999999</v>
      </c>
      <c r="H23" s="68">
        <v>0</v>
      </c>
      <c r="I23" s="69">
        <f t="shared" si="0"/>
        <v>1392983.5963290001</v>
      </c>
      <c r="K23" s="63"/>
    </row>
    <row r="24" spans="1:11" ht="18" customHeight="1" x14ac:dyDescent="0.2">
      <c r="A24" s="64">
        <f t="shared" si="1"/>
        <v>15</v>
      </c>
      <c r="B24" s="65" t="s">
        <v>221</v>
      </c>
      <c r="C24" s="66">
        <v>66690.681949999998</v>
      </c>
      <c r="D24" s="67">
        <v>0</v>
      </c>
      <c r="E24" s="67">
        <v>-2.686712</v>
      </c>
      <c r="F24" s="67">
        <v>0</v>
      </c>
      <c r="G24" s="67">
        <v>1647.0497660000001</v>
      </c>
      <c r="H24" s="68">
        <v>0</v>
      </c>
      <c r="I24" s="69">
        <f t="shared" si="0"/>
        <v>68335.045004</v>
      </c>
      <c r="K24" s="63"/>
    </row>
    <row r="25" spans="1:11" ht="18" customHeight="1" x14ac:dyDescent="0.2">
      <c r="A25" s="64">
        <f t="shared" si="1"/>
        <v>16</v>
      </c>
      <c r="B25" s="65" t="s">
        <v>222</v>
      </c>
      <c r="C25" s="66">
        <v>-232043.692698</v>
      </c>
      <c r="D25" s="67">
        <v>0</v>
      </c>
      <c r="E25" s="67">
        <v>-347.30652199999997</v>
      </c>
      <c r="F25" s="67">
        <v>0</v>
      </c>
      <c r="G25" s="67">
        <v>120.323942</v>
      </c>
      <c r="H25" s="68">
        <v>0</v>
      </c>
      <c r="I25" s="69">
        <f t="shared" si="0"/>
        <v>-232270.67527800001</v>
      </c>
      <c r="K25" s="63"/>
    </row>
    <row r="26" spans="1:11" ht="18" customHeight="1" x14ac:dyDescent="0.2">
      <c r="A26" s="64">
        <f t="shared" si="1"/>
        <v>17</v>
      </c>
      <c r="B26" s="70" t="s">
        <v>223</v>
      </c>
      <c r="C26" s="71">
        <v>0</v>
      </c>
      <c r="D26" s="72">
        <v>0</v>
      </c>
      <c r="E26" s="72">
        <v>0</v>
      </c>
      <c r="F26" s="72">
        <v>0</v>
      </c>
      <c r="G26" s="72">
        <v>-1547.71</v>
      </c>
      <c r="H26" s="73">
        <v>0</v>
      </c>
      <c r="I26" s="69">
        <f t="shared" si="0"/>
        <v>-1547.71</v>
      </c>
      <c r="K26" s="63"/>
    </row>
    <row r="27" spans="1:11" ht="18" customHeight="1" x14ac:dyDescent="0.2">
      <c r="A27" s="64">
        <f t="shared" si="1"/>
        <v>18</v>
      </c>
      <c r="B27" s="70" t="s">
        <v>224</v>
      </c>
      <c r="C27" s="71">
        <v>-3515062.2695479998</v>
      </c>
      <c r="D27" s="72">
        <v>0</v>
      </c>
      <c r="E27" s="72">
        <v>-6660.3885810000002</v>
      </c>
      <c r="F27" s="72">
        <v>155982.15</v>
      </c>
      <c r="G27" s="72">
        <v>-36122.951654999997</v>
      </c>
      <c r="H27" s="73">
        <v>0</v>
      </c>
      <c r="I27" s="69">
        <f t="shared" si="0"/>
        <v>-3401863.4597839997</v>
      </c>
      <c r="K27" s="63"/>
    </row>
    <row r="28" spans="1:11" ht="18" customHeight="1" x14ac:dyDescent="0.2">
      <c r="A28" s="64">
        <f t="shared" si="1"/>
        <v>19</v>
      </c>
      <c r="B28" s="70" t="s">
        <v>225</v>
      </c>
      <c r="C28" s="71">
        <v>162042.32563800001</v>
      </c>
      <c r="D28" s="72">
        <v>0</v>
      </c>
      <c r="E28" s="72">
        <v>0</v>
      </c>
      <c r="F28" s="72">
        <v>0</v>
      </c>
      <c r="G28" s="72">
        <v>0</v>
      </c>
      <c r="H28" s="73">
        <v>0</v>
      </c>
      <c r="I28" s="69">
        <f t="shared" si="0"/>
        <v>162042.32563800001</v>
      </c>
      <c r="K28" s="63"/>
    </row>
    <row r="29" spans="1:11" ht="18" customHeight="1" x14ac:dyDescent="0.2">
      <c r="A29" s="64">
        <f t="shared" si="1"/>
        <v>20</v>
      </c>
      <c r="B29" s="70" t="s">
        <v>226</v>
      </c>
      <c r="C29" s="71">
        <v>1409004.752261</v>
      </c>
      <c r="D29" s="72">
        <v>0</v>
      </c>
      <c r="E29" s="72">
        <v>10080.738187999999</v>
      </c>
      <c r="F29" s="72">
        <v>0</v>
      </c>
      <c r="G29" s="72">
        <v>2281.2139109999998</v>
      </c>
      <c r="H29" s="73">
        <v>0</v>
      </c>
      <c r="I29" s="69">
        <f t="shared" si="0"/>
        <v>1421366.7043599999</v>
      </c>
      <c r="K29" s="63"/>
    </row>
    <row r="30" spans="1:11" ht="18" customHeight="1" x14ac:dyDescent="0.2">
      <c r="A30" s="64">
        <f t="shared" si="1"/>
        <v>21</v>
      </c>
      <c r="B30" s="70" t="s">
        <v>227</v>
      </c>
      <c r="C30" s="71">
        <v>0</v>
      </c>
      <c r="D30" s="72">
        <v>0</v>
      </c>
      <c r="E30" s="72">
        <v>0</v>
      </c>
      <c r="F30" s="72">
        <v>0</v>
      </c>
      <c r="G30" s="72">
        <v>0</v>
      </c>
      <c r="H30" s="73">
        <v>0</v>
      </c>
      <c r="I30" s="69">
        <f t="shared" si="0"/>
        <v>0</v>
      </c>
      <c r="K30" s="63"/>
    </row>
    <row r="31" spans="1:11" ht="18" customHeight="1" x14ac:dyDescent="0.2">
      <c r="A31" s="64">
        <f t="shared" si="1"/>
        <v>22</v>
      </c>
      <c r="B31" s="70" t="s">
        <v>228</v>
      </c>
      <c r="C31" s="71">
        <v>370576.81940899999</v>
      </c>
      <c r="D31" s="72">
        <v>0</v>
      </c>
      <c r="E31" s="72">
        <v>39297.58668</v>
      </c>
      <c r="F31" s="72">
        <v>0</v>
      </c>
      <c r="G31" s="72">
        <v>-390.70788199999998</v>
      </c>
      <c r="H31" s="73">
        <v>0</v>
      </c>
      <c r="I31" s="69">
        <f t="shared" si="0"/>
        <v>409483.69820699998</v>
      </c>
      <c r="K31" s="63"/>
    </row>
    <row r="32" spans="1:11" ht="18" customHeight="1" x14ac:dyDescent="0.2">
      <c r="A32" s="64">
        <f t="shared" si="1"/>
        <v>23</v>
      </c>
      <c r="B32" s="70" t="s">
        <v>229</v>
      </c>
      <c r="C32" s="71">
        <v>-131264.99192999999</v>
      </c>
      <c r="D32" s="72">
        <v>0</v>
      </c>
      <c r="E32" s="72">
        <v>17062.876912</v>
      </c>
      <c r="F32" s="72">
        <v>0</v>
      </c>
      <c r="G32" s="72">
        <v>-2045.7891509999999</v>
      </c>
      <c r="H32" s="73">
        <v>0</v>
      </c>
      <c r="I32" s="69">
        <f t="shared" si="0"/>
        <v>-116247.90416899999</v>
      </c>
      <c r="K32" s="63"/>
    </row>
    <row r="33" spans="1:11" ht="18" customHeight="1" x14ac:dyDescent="0.2">
      <c r="A33" s="64">
        <f t="shared" si="1"/>
        <v>24</v>
      </c>
      <c r="B33" s="70" t="s">
        <v>230</v>
      </c>
      <c r="C33" s="71">
        <v>-4.1335689999999996</v>
      </c>
      <c r="D33" s="72">
        <v>0</v>
      </c>
      <c r="E33" s="72">
        <v>-1.717E-3</v>
      </c>
      <c r="F33" s="72">
        <v>0</v>
      </c>
      <c r="G33" s="72">
        <v>0</v>
      </c>
      <c r="H33" s="73">
        <v>0</v>
      </c>
      <c r="I33" s="69">
        <f t="shared" si="0"/>
        <v>-4.1352859999999998</v>
      </c>
      <c r="K33" s="63"/>
    </row>
    <row r="34" spans="1:11" ht="18" customHeight="1" x14ac:dyDescent="0.2">
      <c r="A34" s="64">
        <f t="shared" si="1"/>
        <v>25</v>
      </c>
      <c r="B34" s="70" t="s">
        <v>231</v>
      </c>
      <c r="C34" s="71">
        <v>7603.3927919999996</v>
      </c>
      <c r="D34" s="72">
        <v>0</v>
      </c>
      <c r="E34" s="72">
        <v>-7.0470000000000003E-3</v>
      </c>
      <c r="F34" s="72">
        <v>0</v>
      </c>
      <c r="G34" s="72">
        <v>0</v>
      </c>
      <c r="H34" s="73">
        <v>0</v>
      </c>
      <c r="I34" s="69">
        <f t="shared" si="0"/>
        <v>7603.3857449999996</v>
      </c>
      <c r="K34" s="63"/>
    </row>
    <row r="35" spans="1:11" ht="18" customHeight="1" x14ac:dyDescent="0.2">
      <c r="A35" s="64">
        <f t="shared" si="1"/>
        <v>26</v>
      </c>
      <c r="B35" s="70" t="s">
        <v>232</v>
      </c>
      <c r="C35" s="71">
        <v>-19.983822</v>
      </c>
      <c r="D35" s="72">
        <v>0</v>
      </c>
      <c r="E35" s="72">
        <v>-3.2044000000000003E-2</v>
      </c>
      <c r="F35" s="72">
        <v>0</v>
      </c>
      <c r="G35" s="72">
        <v>5.0064979999999997</v>
      </c>
      <c r="H35" s="73">
        <v>0</v>
      </c>
      <c r="I35" s="69">
        <f t="shared" si="0"/>
        <v>-15.009367999999998</v>
      </c>
      <c r="K35" s="63"/>
    </row>
    <row r="36" spans="1:11" ht="18" customHeight="1" x14ac:dyDescent="0.2">
      <c r="A36" s="64">
        <f t="shared" si="1"/>
        <v>27</v>
      </c>
      <c r="B36" s="70" t="s">
        <v>233</v>
      </c>
      <c r="C36" s="71">
        <v>-55.398169000000003</v>
      </c>
      <c r="D36" s="72">
        <v>0</v>
      </c>
      <c r="E36" s="72">
        <v>-4.6502000000000002E-2</v>
      </c>
      <c r="F36" s="72">
        <v>0</v>
      </c>
      <c r="G36" s="72">
        <v>-163.86139600000001</v>
      </c>
      <c r="H36" s="73">
        <v>0</v>
      </c>
      <c r="I36" s="69">
        <f t="shared" si="0"/>
        <v>-219.30606700000001</v>
      </c>
      <c r="K36" s="63"/>
    </row>
    <row r="37" spans="1:11" ht="18" customHeight="1" x14ac:dyDescent="0.2">
      <c r="A37" s="64">
        <f t="shared" si="1"/>
        <v>28</v>
      </c>
      <c r="B37" s="70" t="s">
        <v>234</v>
      </c>
      <c r="C37" s="71">
        <v>37565.004515000001</v>
      </c>
      <c r="D37" s="72">
        <v>0</v>
      </c>
      <c r="E37" s="72">
        <v>375.452427</v>
      </c>
      <c r="F37" s="72">
        <v>0</v>
      </c>
      <c r="G37" s="72">
        <v>3090.223743</v>
      </c>
      <c r="H37" s="73">
        <v>0</v>
      </c>
      <c r="I37" s="69">
        <f t="shared" si="0"/>
        <v>41030.680684999999</v>
      </c>
      <c r="K37" s="63"/>
    </row>
    <row r="38" spans="1:11" ht="18" customHeight="1" x14ac:dyDescent="0.2">
      <c r="A38" s="64">
        <f t="shared" si="1"/>
        <v>29</v>
      </c>
      <c r="B38" s="70" t="s">
        <v>235</v>
      </c>
      <c r="C38" s="71">
        <v>1344.388211</v>
      </c>
      <c r="D38" s="72">
        <v>0</v>
      </c>
      <c r="E38" s="72">
        <v>-3.6769000000000003E-2</v>
      </c>
      <c r="F38" s="72">
        <v>0</v>
      </c>
      <c r="G38" s="72">
        <v>-292.95938899999999</v>
      </c>
      <c r="H38" s="73">
        <v>0</v>
      </c>
      <c r="I38" s="69">
        <f t="shared" si="0"/>
        <v>1051.392053</v>
      </c>
      <c r="K38" s="63"/>
    </row>
    <row r="39" spans="1:11" ht="18" customHeight="1" x14ac:dyDescent="0.2">
      <c r="A39" s="64">
        <f t="shared" si="1"/>
        <v>30</v>
      </c>
      <c r="B39" s="70" t="s">
        <v>236</v>
      </c>
      <c r="C39" s="71">
        <v>0</v>
      </c>
      <c r="D39" s="72">
        <v>0</v>
      </c>
      <c r="E39" s="72">
        <v>0</v>
      </c>
      <c r="F39" s="72">
        <v>0</v>
      </c>
      <c r="G39" s="72">
        <v>0</v>
      </c>
      <c r="H39" s="73">
        <v>0</v>
      </c>
      <c r="I39" s="69">
        <f t="shared" si="0"/>
        <v>0</v>
      </c>
      <c r="K39" s="63"/>
    </row>
    <row r="40" spans="1:11" ht="18" customHeight="1" x14ac:dyDescent="0.2">
      <c r="A40" s="64">
        <f t="shared" si="1"/>
        <v>31</v>
      </c>
      <c r="B40" s="70" t="s">
        <v>237</v>
      </c>
      <c r="C40" s="71">
        <v>37194.326160999997</v>
      </c>
      <c r="D40" s="72">
        <v>0</v>
      </c>
      <c r="E40" s="72">
        <v>1983.307078</v>
      </c>
      <c r="F40" s="72">
        <v>115700.06</v>
      </c>
      <c r="G40" s="72">
        <v>3737.1353690000001</v>
      </c>
      <c r="H40" s="73">
        <v>0</v>
      </c>
      <c r="I40" s="69">
        <f t="shared" si="0"/>
        <v>158614.82860799998</v>
      </c>
      <c r="K40" s="63"/>
    </row>
    <row r="41" spans="1:11" ht="18" customHeight="1" x14ac:dyDescent="0.2">
      <c r="A41" s="64">
        <f t="shared" si="1"/>
        <v>32</v>
      </c>
      <c r="B41" s="70" t="s">
        <v>238</v>
      </c>
      <c r="C41" s="71">
        <v>224097.18294299999</v>
      </c>
      <c r="D41" s="72">
        <v>0</v>
      </c>
      <c r="E41" s="72">
        <v>0</v>
      </c>
      <c r="F41" s="72">
        <v>0</v>
      </c>
      <c r="G41" s="72">
        <v>822.08250399999997</v>
      </c>
      <c r="H41" s="73">
        <v>0</v>
      </c>
      <c r="I41" s="69">
        <f t="shared" si="0"/>
        <v>224919.26544699998</v>
      </c>
      <c r="K41" s="63"/>
    </row>
    <row r="42" spans="1:11" ht="18" customHeight="1" x14ac:dyDescent="0.2">
      <c r="A42" s="64">
        <f t="shared" si="1"/>
        <v>33</v>
      </c>
      <c r="B42" s="70" t="s">
        <v>239</v>
      </c>
      <c r="C42" s="71">
        <v>6404490.7985810004</v>
      </c>
      <c r="D42" s="72">
        <v>0</v>
      </c>
      <c r="E42" s="72">
        <v>50280.641724000001</v>
      </c>
      <c r="F42" s="72">
        <v>1218136.3274999999</v>
      </c>
      <c r="G42" s="72">
        <v>51129.874939000001</v>
      </c>
      <c r="H42" s="73">
        <v>0</v>
      </c>
      <c r="I42" s="69">
        <f t="shared" si="0"/>
        <v>7724037.6427440001</v>
      </c>
      <c r="K42" s="63"/>
    </row>
    <row r="43" spans="1:11" ht="18" customHeight="1" x14ac:dyDescent="0.2">
      <c r="A43" s="64">
        <f t="shared" si="1"/>
        <v>34</v>
      </c>
      <c r="B43" s="70" t="s">
        <v>240</v>
      </c>
      <c r="C43" s="71">
        <v>1332195.4937239999</v>
      </c>
      <c r="D43" s="72">
        <v>0</v>
      </c>
      <c r="E43" s="72">
        <v>16735.964719</v>
      </c>
      <c r="F43" s="72">
        <v>0</v>
      </c>
      <c r="G43" s="72">
        <v>13517.543492000001</v>
      </c>
      <c r="H43" s="73">
        <v>0</v>
      </c>
      <c r="I43" s="69">
        <f t="shared" si="0"/>
        <v>1362449.0019350001</v>
      </c>
      <c r="K43" s="63"/>
    </row>
    <row r="44" spans="1:11" ht="18" customHeight="1" x14ac:dyDescent="0.2">
      <c r="A44" s="64">
        <f t="shared" si="1"/>
        <v>35</v>
      </c>
      <c r="B44" s="70" t="s">
        <v>241</v>
      </c>
      <c r="C44" s="71">
        <v>3542649.7881499999</v>
      </c>
      <c r="D44" s="72">
        <v>0</v>
      </c>
      <c r="E44" s="72">
        <v>28180.836512000002</v>
      </c>
      <c r="F44" s="72">
        <v>0</v>
      </c>
      <c r="G44" s="72">
        <v>280.96490699999998</v>
      </c>
      <c r="H44" s="73">
        <v>0</v>
      </c>
      <c r="I44" s="69">
        <f t="shared" si="0"/>
        <v>3571111.5895689996</v>
      </c>
      <c r="K44" s="63"/>
    </row>
    <row r="45" spans="1:11" ht="18" customHeight="1" x14ac:dyDescent="0.2">
      <c r="A45" s="74">
        <f t="shared" si="1"/>
        <v>36</v>
      </c>
      <c r="B45" s="70" t="s">
        <v>242</v>
      </c>
      <c r="C45" s="71">
        <v>4484.1485089999996</v>
      </c>
      <c r="D45" s="72">
        <v>0</v>
      </c>
      <c r="E45" s="72">
        <v>-4.8638000000000001E-2</v>
      </c>
      <c r="F45" s="72">
        <v>0</v>
      </c>
      <c r="G45" s="72">
        <v>0</v>
      </c>
      <c r="H45" s="73">
        <v>0</v>
      </c>
      <c r="I45" s="69">
        <f t="shared" si="0"/>
        <v>4484.0998709999994</v>
      </c>
      <c r="K45" s="63"/>
    </row>
    <row r="46" spans="1:11" ht="18" customHeight="1" x14ac:dyDescent="0.2">
      <c r="A46" s="74">
        <f t="shared" si="1"/>
        <v>37</v>
      </c>
      <c r="B46" s="70" t="s">
        <v>243</v>
      </c>
      <c r="C46" s="71">
        <v>106186.61163</v>
      </c>
      <c r="D46" s="72">
        <v>0</v>
      </c>
      <c r="E46" s="72">
        <v>-105.82377700000001</v>
      </c>
      <c r="F46" s="72">
        <v>205903.79</v>
      </c>
      <c r="G46" s="72">
        <v>6481.2427399999997</v>
      </c>
      <c r="H46" s="73">
        <v>0</v>
      </c>
      <c r="I46" s="69">
        <f t="shared" si="0"/>
        <v>318465.82059300004</v>
      </c>
      <c r="K46" s="63"/>
    </row>
    <row r="47" spans="1:11" ht="18" customHeight="1" x14ac:dyDescent="0.2">
      <c r="A47" s="74">
        <f t="shared" si="1"/>
        <v>38</v>
      </c>
      <c r="B47" s="70" t="s">
        <v>244</v>
      </c>
      <c r="C47" s="71">
        <v>-12991.381217</v>
      </c>
      <c r="D47" s="72">
        <v>0</v>
      </c>
      <c r="E47" s="72">
        <v>-166.84285499999999</v>
      </c>
      <c r="F47" s="72">
        <v>0</v>
      </c>
      <c r="G47" s="72">
        <v>9.7557259999999992</v>
      </c>
      <c r="H47" s="73">
        <v>0</v>
      </c>
      <c r="I47" s="69">
        <f t="shared" si="0"/>
        <v>-13148.468346000001</v>
      </c>
      <c r="K47" s="63"/>
    </row>
    <row r="48" spans="1:11" ht="18" customHeight="1" x14ac:dyDescent="0.2">
      <c r="A48" s="74">
        <f t="shared" si="1"/>
        <v>39</v>
      </c>
      <c r="B48" s="70" t="s">
        <v>245</v>
      </c>
      <c r="C48" s="71">
        <v>1203.7389579999999</v>
      </c>
      <c r="D48" s="72">
        <v>0</v>
      </c>
      <c r="E48" s="72">
        <v>-0.13986499999999999</v>
      </c>
      <c r="F48" s="72">
        <v>0</v>
      </c>
      <c r="G48" s="72">
        <v>0</v>
      </c>
      <c r="H48" s="73">
        <v>0</v>
      </c>
      <c r="I48" s="69">
        <f t="shared" si="0"/>
        <v>1203.5990929999998</v>
      </c>
      <c r="K48" s="63"/>
    </row>
    <row r="49" spans="1:11" ht="18" customHeight="1" x14ac:dyDescent="0.2">
      <c r="A49" s="74">
        <f t="shared" si="1"/>
        <v>40</v>
      </c>
      <c r="B49" s="70" t="s">
        <v>246</v>
      </c>
      <c r="C49" s="71">
        <v>525746.41382400005</v>
      </c>
      <c r="D49" s="72">
        <v>0</v>
      </c>
      <c r="E49" s="72">
        <v>4669.2583139999997</v>
      </c>
      <c r="F49" s="72">
        <v>0</v>
      </c>
      <c r="G49" s="72">
        <v>15219.865271999999</v>
      </c>
      <c r="H49" s="73">
        <v>0</v>
      </c>
      <c r="I49" s="69">
        <f t="shared" si="0"/>
        <v>545635.53740999999</v>
      </c>
      <c r="K49" s="63"/>
    </row>
    <row r="50" spans="1:11" ht="18" customHeight="1" x14ac:dyDescent="0.2">
      <c r="A50" s="74">
        <f t="shared" si="1"/>
        <v>41</v>
      </c>
      <c r="B50" s="70" t="s">
        <v>247</v>
      </c>
      <c r="C50" s="71">
        <v>-3049.0952990000001</v>
      </c>
      <c r="D50" s="72">
        <v>0</v>
      </c>
      <c r="E50" s="72">
        <v>-6.7672100000000004</v>
      </c>
      <c r="F50" s="72">
        <v>0</v>
      </c>
      <c r="G50" s="72">
        <v>5255.451513</v>
      </c>
      <c r="H50" s="73">
        <v>0</v>
      </c>
      <c r="I50" s="69">
        <f t="shared" si="0"/>
        <v>2199.5890039999999</v>
      </c>
      <c r="K50" s="63"/>
    </row>
    <row r="51" spans="1:11" ht="18" customHeight="1" x14ac:dyDescent="0.2">
      <c r="A51" s="74">
        <f t="shared" si="1"/>
        <v>42</v>
      </c>
      <c r="B51" s="70" t="s">
        <v>248</v>
      </c>
      <c r="C51" s="71">
        <v>30804.508505999998</v>
      </c>
      <c r="D51" s="72">
        <v>0</v>
      </c>
      <c r="E51" s="72">
        <v>41391.120067999997</v>
      </c>
      <c r="F51" s="72">
        <v>0</v>
      </c>
      <c r="G51" s="72">
        <v>-41698.589200000002</v>
      </c>
      <c r="H51" s="73">
        <v>0</v>
      </c>
      <c r="I51" s="69">
        <f t="shared" si="0"/>
        <v>30497.039374</v>
      </c>
      <c r="K51" s="63"/>
    </row>
    <row r="52" spans="1:11" ht="18" customHeight="1" x14ac:dyDescent="0.2">
      <c r="A52" s="74">
        <f t="shared" si="1"/>
        <v>43</v>
      </c>
      <c r="B52" s="70" t="s">
        <v>249</v>
      </c>
      <c r="C52" s="71">
        <v>124397.296361</v>
      </c>
      <c r="D52" s="72">
        <v>0</v>
      </c>
      <c r="E52" s="72">
        <v>-720.67892900000004</v>
      </c>
      <c r="F52" s="72">
        <v>0</v>
      </c>
      <c r="G52" s="72">
        <v>11136.560099</v>
      </c>
      <c r="H52" s="73">
        <v>0</v>
      </c>
      <c r="I52" s="69">
        <f t="shared" si="0"/>
        <v>134813.17753099999</v>
      </c>
      <c r="K52" s="63"/>
    </row>
    <row r="53" spans="1:11" ht="18" customHeight="1" x14ac:dyDescent="0.2">
      <c r="A53" s="74">
        <f t="shared" si="1"/>
        <v>44</v>
      </c>
      <c r="B53" s="70" t="s">
        <v>250</v>
      </c>
      <c r="C53" s="71">
        <v>9914.7760149999995</v>
      </c>
      <c r="D53" s="72">
        <v>0</v>
      </c>
      <c r="E53" s="72">
        <v>-3.72695</v>
      </c>
      <c r="F53" s="72">
        <v>0</v>
      </c>
      <c r="G53" s="72">
        <v>0</v>
      </c>
      <c r="H53" s="73">
        <v>0</v>
      </c>
      <c r="I53" s="69">
        <f t="shared" si="0"/>
        <v>9911.0490649999992</v>
      </c>
      <c r="K53" s="63"/>
    </row>
    <row r="54" spans="1:11" ht="18" customHeight="1" x14ac:dyDescent="0.2">
      <c r="A54" s="74">
        <f t="shared" si="1"/>
        <v>45</v>
      </c>
      <c r="B54" s="70" t="s">
        <v>251</v>
      </c>
      <c r="C54" s="71">
        <v>1614.320346</v>
      </c>
      <c r="D54" s="72">
        <v>0</v>
      </c>
      <c r="E54" s="72">
        <v>-5.5149999999999999E-3</v>
      </c>
      <c r="F54" s="72">
        <v>0</v>
      </c>
      <c r="G54" s="72">
        <v>0</v>
      </c>
      <c r="H54" s="73">
        <v>0</v>
      </c>
      <c r="I54" s="69">
        <f t="shared" si="0"/>
        <v>1614.3148309999999</v>
      </c>
      <c r="K54" s="63"/>
    </row>
    <row r="55" spans="1:11" ht="18" customHeight="1" x14ac:dyDescent="0.2">
      <c r="A55" s="74">
        <f t="shared" si="1"/>
        <v>46</v>
      </c>
      <c r="B55" s="70" t="s">
        <v>252</v>
      </c>
      <c r="C55" s="71">
        <v>-63120.780799</v>
      </c>
      <c r="D55" s="72">
        <v>0</v>
      </c>
      <c r="E55" s="72">
        <v>-143.43341100000001</v>
      </c>
      <c r="F55" s="72">
        <v>47930.875</v>
      </c>
      <c r="G55" s="72">
        <v>506.77324599999997</v>
      </c>
      <c r="H55" s="73">
        <v>0</v>
      </c>
      <c r="I55" s="69">
        <f t="shared" si="0"/>
        <v>-14826.565963999998</v>
      </c>
      <c r="K55" s="63"/>
    </row>
    <row r="56" spans="1:11" ht="18" customHeight="1" x14ac:dyDescent="0.2">
      <c r="A56" s="74">
        <f t="shared" si="1"/>
        <v>47</v>
      </c>
      <c r="B56" s="70" t="s">
        <v>253</v>
      </c>
      <c r="C56" s="71">
        <v>217173.344124</v>
      </c>
      <c r="D56" s="72">
        <v>0</v>
      </c>
      <c r="E56" s="72">
        <v>3920.0946549999999</v>
      </c>
      <c r="F56" s="72">
        <v>125442.39</v>
      </c>
      <c r="G56" s="72">
        <v>1339.6038329999999</v>
      </c>
      <c r="H56" s="73">
        <v>0</v>
      </c>
      <c r="I56" s="69">
        <f t="shared" si="0"/>
        <v>347875.43261199998</v>
      </c>
      <c r="K56" s="63"/>
    </row>
    <row r="57" spans="1:11" ht="18" customHeight="1" x14ac:dyDescent="0.2">
      <c r="A57" s="74">
        <f t="shared" si="1"/>
        <v>48</v>
      </c>
      <c r="B57" s="70" t="s">
        <v>254</v>
      </c>
      <c r="C57" s="71">
        <v>-455492.23703999998</v>
      </c>
      <c r="D57" s="72">
        <v>0</v>
      </c>
      <c r="E57" s="72">
        <v>2220.2353950000002</v>
      </c>
      <c r="F57" s="72">
        <v>0</v>
      </c>
      <c r="G57" s="72">
        <v>5729.7329479999999</v>
      </c>
      <c r="H57" s="73">
        <v>0</v>
      </c>
      <c r="I57" s="69">
        <f t="shared" si="0"/>
        <v>-447542.26869699993</v>
      </c>
      <c r="K57" s="63"/>
    </row>
    <row r="58" spans="1:11" ht="18" customHeight="1" x14ac:dyDescent="0.2">
      <c r="A58" s="74">
        <f t="shared" si="1"/>
        <v>49</v>
      </c>
      <c r="B58" s="70" t="s">
        <v>255</v>
      </c>
      <c r="C58" s="71">
        <v>606.95437200000003</v>
      </c>
      <c r="D58" s="72">
        <v>0</v>
      </c>
      <c r="E58" s="72">
        <v>-7.2604000000000002E-2</v>
      </c>
      <c r="F58" s="72">
        <v>0</v>
      </c>
      <c r="G58" s="72">
        <v>0</v>
      </c>
      <c r="H58" s="73">
        <v>0</v>
      </c>
      <c r="I58" s="69">
        <f t="shared" si="0"/>
        <v>606.88176800000008</v>
      </c>
      <c r="K58" s="63"/>
    </row>
    <row r="59" spans="1:11" ht="18" customHeight="1" x14ac:dyDescent="0.2">
      <c r="A59" s="74">
        <f t="shared" si="1"/>
        <v>50</v>
      </c>
      <c r="B59" s="70" t="s">
        <v>256</v>
      </c>
      <c r="C59" s="71">
        <v>-10.096473</v>
      </c>
      <c r="D59" s="72">
        <v>0</v>
      </c>
      <c r="E59" s="72">
        <v>-3.8861E-2</v>
      </c>
      <c r="F59" s="72">
        <v>0</v>
      </c>
      <c r="G59" s="72">
        <v>0</v>
      </c>
      <c r="H59" s="73">
        <v>0</v>
      </c>
      <c r="I59" s="69">
        <f t="shared" si="0"/>
        <v>-10.135334</v>
      </c>
      <c r="K59" s="63"/>
    </row>
    <row r="60" spans="1:11" ht="18" customHeight="1" x14ac:dyDescent="0.2">
      <c r="A60" s="74">
        <f t="shared" si="1"/>
        <v>51</v>
      </c>
      <c r="B60" s="70" t="s">
        <v>257</v>
      </c>
      <c r="C60" s="71">
        <v>0</v>
      </c>
      <c r="D60" s="72">
        <v>0</v>
      </c>
      <c r="E60" s="72">
        <v>0</v>
      </c>
      <c r="F60" s="72">
        <v>0</v>
      </c>
      <c r="G60" s="72">
        <v>0</v>
      </c>
      <c r="H60" s="73">
        <v>0</v>
      </c>
      <c r="I60" s="69">
        <f t="shared" si="0"/>
        <v>0</v>
      </c>
      <c r="K60" s="63"/>
    </row>
    <row r="61" spans="1:11" ht="18" customHeight="1" x14ac:dyDescent="0.2">
      <c r="A61" s="74">
        <f t="shared" si="1"/>
        <v>52</v>
      </c>
      <c r="B61" s="70" t="s">
        <v>258</v>
      </c>
      <c r="C61" s="71">
        <v>882.60947799999997</v>
      </c>
      <c r="D61" s="72">
        <v>0</v>
      </c>
      <c r="E61" s="72">
        <v>0</v>
      </c>
      <c r="F61" s="72">
        <v>0</v>
      </c>
      <c r="G61" s="72">
        <v>0</v>
      </c>
      <c r="H61" s="73">
        <v>0</v>
      </c>
      <c r="I61" s="69">
        <f t="shared" si="0"/>
        <v>882.60947799999997</v>
      </c>
      <c r="K61" s="63"/>
    </row>
    <row r="62" spans="1:11" ht="18" customHeight="1" x14ac:dyDescent="0.2">
      <c r="A62" s="74">
        <f t="shared" si="1"/>
        <v>53</v>
      </c>
      <c r="B62" s="70" t="s">
        <v>259</v>
      </c>
      <c r="C62" s="71">
        <v>-97660.923964999994</v>
      </c>
      <c r="D62" s="72">
        <v>0</v>
      </c>
      <c r="E62" s="72">
        <v>1067.2235860000001</v>
      </c>
      <c r="F62" s="72">
        <v>0</v>
      </c>
      <c r="G62" s="72">
        <v>-6163.2012649999997</v>
      </c>
      <c r="H62" s="73">
        <v>0</v>
      </c>
      <c r="I62" s="69">
        <f t="shared" si="0"/>
        <v>-102756.90164399998</v>
      </c>
      <c r="K62" s="63"/>
    </row>
    <row r="63" spans="1:11" ht="18" customHeight="1" x14ac:dyDescent="0.2">
      <c r="A63" s="74">
        <f t="shared" si="1"/>
        <v>54</v>
      </c>
      <c r="B63" s="70" t="s">
        <v>260</v>
      </c>
      <c r="C63" s="71">
        <v>-43341.534182000003</v>
      </c>
      <c r="D63" s="72">
        <v>0</v>
      </c>
      <c r="E63" s="72">
        <v>-33.328862999999998</v>
      </c>
      <c r="F63" s="72">
        <v>0</v>
      </c>
      <c r="G63" s="72">
        <v>-1554.094801</v>
      </c>
      <c r="H63" s="73">
        <v>0</v>
      </c>
      <c r="I63" s="69">
        <f t="shared" si="0"/>
        <v>-44928.957846000005</v>
      </c>
      <c r="K63" s="63"/>
    </row>
    <row r="64" spans="1:11" ht="18" customHeight="1" x14ac:dyDescent="0.2">
      <c r="A64" s="74">
        <f t="shared" si="1"/>
        <v>55</v>
      </c>
      <c r="B64" s="70" t="s">
        <v>261</v>
      </c>
      <c r="C64" s="71">
        <v>10456.340878000001</v>
      </c>
      <c r="D64" s="72">
        <v>0</v>
      </c>
      <c r="E64" s="72">
        <v>0</v>
      </c>
      <c r="F64" s="72">
        <v>0</v>
      </c>
      <c r="G64" s="72">
        <v>0</v>
      </c>
      <c r="H64" s="73">
        <v>0</v>
      </c>
      <c r="I64" s="69">
        <f t="shared" si="0"/>
        <v>10456.340878000001</v>
      </c>
      <c r="K64" s="63"/>
    </row>
    <row r="65" spans="1:11" ht="18" customHeight="1" x14ac:dyDescent="0.2">
      <c r="A65" s="74">
        <f t="shared" si="1"/>
        <v>56</v>
      </c>
      <c r="B65" s="70" t="s">
        <v>262</v>
      </c>
      <c r="C65" s="71">
        <v>-679848.07729199994</v>
      </c>
      <c r="D65" s="72">
        <v>0</v>
      </c>
      <c r="E65" s="72">
        <v>-1066.8825899999999</v>
      </c>
      <c r="F65" s="72">
        <v>308322.74</v>
      </c>
      <c r="G65" s="72">
        <v>17273.707611000002</v>
      </c>
      <c r="H65" s="73">
        <v>0</v>
      </c>
      <c r="I65" s="69">
        <f t="shared" si="0"/>
        <v>-355318.51227100001</v>
      </c>
      <c r="K65" s="63"/>
    </row>
    <row r="66" spans="1:11" ht="18" customHeight="1" x14ac:dyDescent="0.2">
      <c r="A66" s="74">
        <f t="shared" si="1"/>
        <v>57</v>
      </c>
      <c r="B66" s="70" t="s">
        <v>263</v>
      </c>
      <c r="C66" s="71">
        <v>-59.395569000000002</v>
      </c>
      <c r="D66" s="72">
        <v>0</v>
      </c>
      <c r="E66" s="72">
        <v>-0.19595099999999999</v>
      </c>
      <c r="F66" s="72">
        <v>0</v>
      </c>
      <c r="G66" s="72">
        <v>17.495267999999999</v>
      </c>
      <c r="H66" s="73">
        <v>0</v>
      </c>
      <c r="I66" s="69">
        <f t="shared" si="0"/>
        <v>-42.096252000000007</v>
      </c>
      <c r="K66" s="63"/>
    </row>
    <row r="67" spans="1:11" ht="18" customHeight="1" x14ac:dyDescent="0.2">
      <c r="A67" s="74">
        <f t="shared" si="1"/>
        <v>58</v>
      </c>
      <c r="B67" s="70" t="s">
        <v>264</v>
      </c>
      <c r="C67" s="71">
        <v>-193.36076499999999</v>
      </c>
      <c r="D67" s="72">
        <v>0</v>
      </c>
      <c r="E67" s="72">
        <v>-0.39131700000000003</v>
      </c>
      <c r="F67" s="72">
        <v>0</v>
      </c>
      <c r="G67" s="72">
        <v>0</v>
      </c>
      <c r="H67" s="73">
        <v>0</v>
      </c>
      <c r="I67" s="69">
        <f t="shared" si="0"/>
        <v>-193.75208199999997</v>
      </c>
      <c r="K67" s="63"/>
    </row>
    <row r="68" spans="1:11" ht="18" customHeight="1" x14ac:dyDescent="0.2">
      <c r="A68" s="74">
        <f t="shared" si="1"/>
        <v>59</v>
      </c>
      <c r="B68" s="70" t="s">
        <v>265</v>
      </c>
      <c r="C68" s="71">
        <v>-30775.209428999999</v>
      </c>
      <c r="D68" s="72">
        <v>0</v>
      </c>
      <c r="E68" s="72">
        <v>-71.194652000000005</v>
      </c>
      <c r="F68" s="72">
        <v>0</v>
      </c>
      <c r="G68" s="72">
        <v>477.44522699999999</v>
      </c>
      <c r="H68" s="73">
        <v>0</v>
      </c>
      <c r="I68" s="69">
        <f t="shared" si="0"/>
        <v>-30368.958853999997</v>
      </c>
      <c r="K68" s="63"/>
    </row>
    <row r="69" spans="1:11" ht="18" customHeight="1" x14ac:dyDescent="0.2">
      <c r="A69" s="74">
        <f t="shared" si="1"/>
        <v>60</v>
      </c>
      <c r="B69" s="70" t="s">
        <v>266</v>
      </c>
      <c r="C69" s="71">
        <v>-54.595542000000002</v>
      </c>
      <c r="D69" s="72">
        <v>0</v>
      </c>
      <c r="E69" s="72">
        <v>-0.118508</v>
      </c>
      <c r="F69" s="72">
        <v>0</v>
      </c>
      <c r="G69" s="72">
        <v>0</v>
      </c>
      <c r="H69" s="73">
        <v>0</v>
      </c>
      <c r="I69" s="69">
        <f t="shared" si="0"/>
        <v>-54.71405</v>
      </c>
      <c r="K69" s="63"/>
    </row>
    <row r="70" spans="1:11" ht="18" customHeight="1" x14ac:dyDescent="0.2">
      <c r="A70" s="74">
        <f t="shared" si="1"/>
        <v>61</v>
      </c>
      <c r="B70" s="70" t="s">
        <v>267</v>
      </c>
      <c r="C70" s="71">
        <v>-540.940065</v>
      </c>
      <c r="D70" s="72">
        <v>0</v>
      </c>
      <c r="E70" s="72">
        <v>-1.9473320000000001</v>
      </c>
      <c r="F70" s="72">
        <v>0</v>
      </c>
      <c r="G70" s="72">
        <v>4.227481</v>
      </c>
      <c r="H70" s="73">
        <v>0</v>
      </c>
      <c r="I70" s="69">
        <f t="shared" si="0"/>
        <v>-538.65991599999995</v>
      </c>
      <c r="K70" s="63"/>
    </row>
    <row r="71" spans="1:11" ht="18" customHeight="1" x14ac:dyDescent="0.2">
      <c r="A71" s="74">
        <f t="shared" si="1"/>
        <v>62</v>
      </c>
      <c r="B71" s="70" t="s">
        <v>268</v>
      </c>
      <c r="C71" s="71">
        <v>4.7546400000000002</v>
      </c>
      <c r="D71" s="72">
        <v>0</v>
      </c>
      <c r="E71" s="72">
        <v>0</v>
      </c>
      <c r="F71" s="72">
        <v>0</v>
      </c>
      <c r="G71" s="72">
        <v>2105.1912430000002</v>
      </c>
      <c r="H71" s="73">
        <v>0</v>
      </c>
      <c r="I71" s="69">
        <f t="shared" si="0"/>
        <v>2109.9458830000003</v>
      </c>
      <c r="K71" s="63"/>
    </row>
    <row r="72" spans="1:11" ht="18" customHeight="1" x14ac:dyDescent="0.2">
      <c r="A72" s="74">
        <f t="shared" si="1"/>
        <v>63</v>
      </c>
      <c r="B72" s="70" t="s">
        <v>269</v>
      </c>
      <c r="C72" s="71">
        <v>37668.500351000002</v>
      </c>
      <c r="D72" s="72">
        <v>0</v>
      </c>
      <c r="E72" s="72">
        <v>-0.11544</v>
      </c>
      <c r="F72" s="72">
        <v>0</v>
      </c>
      <c r="G72" s="72">
        <v>0</v>
      </c>
      <c r="H72" s="73">
        <v>0</v>
      </c>
      <c r="I72" s="69">
        <f t="shared" si="0"/>
        <v>37668.384911000001</v>
      </c>
      <c r="K72" s="63"/>
    </row>
    <row r="73" spans="1:11" ht="18" customHeight="1" x14ac:dyDescent="0.2">
      <c r="A73" s="74">
        <f t="shared" si="1"/>
        <v>64</v>
      </c>
      <c r="B73" s="70" t="s">
        <v>270</v>
      </c>
      <c r="C73" s="71">
        <v>10645.94909</v>
      </c>
      <c r="D73" s="72">
        <v>0</v>
      </c>
      <c r="E73" s="72">
        <v>0</v>
      </c>
      <c r="F73" s="72">
        <v>0</v>
      </c>
      <c r="G73" s="72">
        <v>0</v>
      </c>
      <c r="H73" s="73">
        <v>0</v>
      </c>
      <c r="I73" s="69">
        <f t="shared" si="0"/>
        <v>10645.94909</v>
      </c>
      <c r="K73" s="63"/>
    </row>
    <row r="74" spans="1:11" ht="18" customHeight="1" x14ac:dyDescent="0.2">
      <c r="A74" s="74">
        <f t="shared" si="1"/>
        <v>65</v>
      </c>
      <c r="B74" s="70" t="s">
        <v>271</v>
      </c>
      <c r="C74" s="71">
        <v>-127.59787799999999</v>
      </c>
      <c r="D74" s="72">
        <v>0</v>
      </c>
      <c r="E74" s="72">
        <v>-0.21018700000000001</v>
      </c>
      <c r="F74" s="72">
        <v>0</v>
      </c>
      <c r="G74" s="72">
        <v>0</v>
      </c>
      <c r="H74" s="73">
        <v>0</v>
      </c>
      <c r="I74" s="69">
        <f t="shared" si="0"/>
        <v>-127.808065</v>
      </c>
      <c r="K74" s="63"/>
    </row>
    <row r="75" spans="1:11" ht="18" customHeight="1" x14ac:dyDescent="0.2">
      <c r="A75" s="74">
        <f t="shared" si="1"/>
        <v>66</v>
      </c>
      <c r="B75" s="70" t="s">
        <v>272</v>
      </c>
      <c r="C75" s="71">
        <v>51.395029999999998</v>
      </c>
      <c r="D75" s="72">
        <v>0</v>
      </c>
      <c r="E75" s="72">
        <v>-7.5199999999999996E-4</v>
      </c>
      <c r="F75" s="72">
        <v>0</v>
      </c>
      <c r="G75" s="72">
        <v>0</v>
      </c>
      <c r="H75" s="73">
        <v>0</v>
      </c>
      <c r="I75" s="69">
        <f t="shared" si="0"/>
        <v>51.394278</v>
      </c>
      <c r="K75" s="63"/>
    </row>
    <row r="76" spans="1:11" ht="18" customHeight="1" x14ac:dyDescent="0.2">
      <c r="A76" s="74">
        <f t="shared" ref="A76:A120" si="2">A75+1</f>
        <v>67</v>
      </c>
      <c r="B76" s="70" t="s">
        <v>273</v>
      </c>
      <c r="C76" s="71">
        <v>-55.623119000000003</v>
      </c>
      <c r="D76" s="72">
        <v>0</v>
      </c>
      <c r="E76" s="72">
        <v>-8.9501999999999998E-2</v>
      </c>
      <c r="F76" s="72">
        <v>0</v>
      </c>
      <c r="G76" s="72">
        <v>0</v>
      </c>
      <c r="H76" s="73">
        <v>0</v>
      </c>
      <c r="I76" s="69">
        <f t="shared" si="0"/>
        <v>-55.712621000000006</v>
      </c>
      <c r="K76" s="63"/>
    </row>
    <row r="77" spans="1:11" ht="18" customHeight="1" x14ac:dyDescent="0.2">
      <c r="A77" s="74">
        <f t="shared" si="2"/>
        <v>68</v>
      </c>
      <c r="B77" s="70" t="s">
        <v>274</v>
      </c>
      <c r="C77" s="71">
        <v>14662.907692999999</v>
      </c>
      <c r="D77" s="72">
        <v>0</v>
      </c>
      <c r="E77" s="72">
        <v>-2.3487000000000001E-2</v>
      </c>
      <c r="F77" s="72">
        <v>0</v>
      </c>
      <c r="G77" s="72">
        <v>0</v>
      </c>
      <c r="H77" s="73">
        <v>0</v>
      </c>
      <c r="I77" s="69">
        <f t="shared" si="0"/>
        <v>14662.884205999999</v>
      </c>
      <c r="K77" s="63"/>
    </row>
    <row r="78" spans="1:11" ht="18" customHeight="1" x14ac:dyDescent="0.2">
      <c r="A78" s="74">
        <f t="shared" si="2"/>
        <v>69</v>
      </c>
      <c r="B78" s="70" t="s">
        <v>275</v>
      </c>
      <c r="C78" s="71">
        <v>649.56357000000003</v>
      </c>
      <c r="D78" s="72">
        <v>0</v>
      </c>
      <c r="E78" s="72">
        <v>-2.8159999999999999E-3</v>
      </c>
      <c r="F78" s="72">
        <v>0</v>
      </c>
      <c r="G78" s="72">
        <v>4.8778629999999996</v>
      </c>
      <c r="H78" s="73">
        <v>0</v>
      </c>
      <c r="I78" s="69">
        <f t="shared" si="0"/>
        <v>654.43861700000002</v>
      </c>
      <c r="K78" s="63"/>
    </row>
    <row r="79" spans="1:11" ht="18" customHeight="1" x14ac:dyDescent="0.2">
      <c r="A79" s="74">
        <f t="shared" si="2"/>
        <v>70</v>
      </c>
      <c r="B79" s="70" t="s">
        <v>276</v>
      </c>
      <c r="C79" s="71">
        <v>507.79602599999998</v>
      </c>
      <c r="D79" s="72">
        <v>0</v>
      </c>
      <c r="E79" s="72">
        <v>-0.18127699999999999</v>
      </c>
      <c r="F79" s="72">
        <v>0</v>
      </c>
      <c r="G79" s="72">
        <v>22.089901000000001</v>
      </c>
      <c r="H79" s="73">
        <v>0</v>
      </c>
      <c r="I79" s="69">
        <f t="shared" si="0"/>
        <v>529.70465000000002</v>
      </c>
      <c r="K79" s="63"/>
    </row>
    <row r="80" spans="1:11" ht="18" customHeight="1" x14ac:dyDescent="0.2">
      <c r="A80" s="74">
        <f t="shared" si="2"/>
        <v>71</v>
      </c>
      <c r="B80" s="70" t="s">
        <v>277</v>
      </c>
      <c r="C80" s="71">
        <v>34150.135972999997</v>
      </c>
      <c r="D80" s="72">
        <v>0</v>
      </c>
      <c r="E80" s="72">
        <v>0</v>
      </c>
      <c r="F80" s="72">
        <v>0</v>
      </c>
      <c r="G80" s="72">
        <v>0</v>
      </c>
      <c r="H80" s="73">
        <v>0</v>
      </c>
      <c r="I80" s="69">
        <f t="shared" si="0"/>
        <v>34150.135972999997</v>
      </c>
      <c r="K80" s="63"/>
    </row>
    <row r="81" spans="1:11" ht="18" customHeight="1" x14ac:dyDescent="0.2">
      <c r="A81" s="74">
        <f t="shared" si="2"/>
        <v>72</v>
      </c>
      <c r="B81" s="70" t="s">
        <v>278</v>
      </c>
      <c r="C81" s="71">
        <v>-127.526673</v>
      </c>
      <c r="D81" s="72">
        <v>0</v>
      </c>
      <c r="E81" s="72">
        <v>-0.48260500000000001</v>
      </c>
      <c r="F81" s="72">
        <v>0</v>
      </c>
      <c r="G81" s="72">
        <v>37.772362999999999</v>
      </c>
      <c r="H81" s="73">
        <v>0</v>
      </c>
      <c r="I81" s="69">
        <f t="shared" si="0"/>
        <v>-90.236914999999996</v>
      </c>
      <c r="K81" s="63"/>
    </row>
    <row r="82" spans="1:11" ht="18" customHeight="1" x14ac:dyDescent="0.2">
      <c r="A82" s="74">
        <f t="shared" si="2"/>
        <v>73</v>
      </c>
      <c r="B82" s="70" t="s">
        <v>279</v>
      </c>
      <c r="C82" s="71">
        <v>-128876.127035</v>
      </c>
      <c r="D82" s="72">
        <v>0</v>
      </c>
      <c r="E82" s="72">
        <v>-86.819165999999996</v>
      </c>
      <c r="F82" s="72">
        <v>0</v>
      </c>
      <c r="G82" s="72">
        <v>0</v>
      </c>
      <c r="H82" s="73">
        <v>0</v>
      </c>
      <c r="I82" s="69">
        <f t="shared" si="0"/>
        <v>-128962.946201</v>
      </c>
      <c r="K82" s="63"/>
    </row>
    <row r="83" spans="1:11" ht="18" customHeight="1" x14ac:dyDescent="0.2">
      <c r="A83" s="74">
        <f t="shared" si="2"/>
        <v>74</v>
      </c>
      <c r="B83" s="70" t="s">
        <v>280</v>
      </c>
      <c r="C83" s="71">
        <v>-119836.04878300001</v>
      </c>
      <c r="D83" s="72">
        <v>0</v>
      </c>
      <c r="E83" s="72">
        <v>-156.51883000000001</v>
      </c>
      <c r="F83" s="72">
        <v>0</v>
      </c>
      <c r="G83" s="72">
        <v>0</v>
      </c>
      <c r="H83" s="73">
        <v>0</v>
      </c>
      <c r="I83" s="69">
        <f t="shared" si="0"/>
        <v>-119992.56761300001</v>
      </c>
      <c r="K83" s="63"/>
    </row>
    <row r="84" spans="1:11" ht="18" customHeight="1" x14ac:dyDescent="0.2">
      <c r="A84" s="74">
        <f t="shared" si="2"/>
        <v>75</v>
      </c>
      <c r="B84" s="70" t="s">
        <v>281</v>
      </c>
      <c r="C84" s="71">
        <v>-1707682.540299</v>
      </c>
      <c r="D84" s="72">
        <v>0</v>
      </c>
      <c r="E84" s="72">
        <v>-2730.0174259999999</v>
      </c>
      <c r="F84" s="72">
        <v>0</v>
      </c>
      <c r="G84" s="72">
        <v>0</v>
      </c>
      <c r="H84" s="73">
        <v>0</v>
      </c>
      <c r="I84" s="69">
        <f t="shared" si="0"/>
        <v>-1710412.557725</v>
      </c>
      <c r="K84" s="63"/>
    </row>
    <row r="85" spans="1:11" ht="18" customHeight="1" x14ac:dyDescent="0.2">
      <c r="A85" s="74">
        <f t="shared" si="2"/>
        <v>76</v>
      </c>
      <c r="B85" s="70" t="s">
        <v>282</v>
      </c>
      <c r="C85" s="71">
        <v>-28955.05458</v>
      </c>
      <c r="D85" s="72">
        <v>0</v>
      </c>
      <c r="E85" s="72">
        <v>0</v>
      </c>
      <c r="F85" s="72">
        <v>0</v>
      </c>
      <c r="G85" s="72">
        <v>0</v>
      </c>
      <c r="H85" s="73">
        <v>0</v>
      </c>
      <c r="I85" s="69">
        <f t="shared" si="0"/>
        <v>-28955.05458</v>
      </c>
      <c r="K85" s="63"/>
    </row>
    <row r="86" spans="1:11" ht="18" customHeight="1" x14ac:dyDescent="0.2">
      <c r="A86" s="74">
        <f t="shared" si="2"/>
        <v>77</v>
      </c>
      <c r="B86" s="70" t="s">
        <v>283</v>
      </c>
      <c r="C86" s="71">
        <v>-0.68466499999999997</v>
      </c>
      <c r="D86" s="72">
        <v>0</v>
      </c>
      <c r="E86" s="72">
        <v>0</v>
      </c>
      <c r="F86" s="72">
        <v>0</v>
      </c>
      <c r="G86" s="72">
        <v>1251.6281650000001</v>
      </c>
      <c r="H86" s="73">
        <v>0</v>
      </c>
      <c r="I86" s="69">
        <f t="shared" si="0"/>
        <v>1250.9435000000001</v>
      </c>
      <c r="K86" s="63"/>
    </row>
    <row r="87" spans="1:11" ht="18" customHeight="1" x14ac:dyDescent="0.2">
      <c r="A87" s="74">
        <f t="shared" si="2"/>
        <v>78</v>
      </c>
      <c r="B87" s="70" t="s">
        <v>284</v>
      </c>
      <c r="C87" s="71">
        <v>32687.171512000001</v>
      </c>
      <c r="D87" s="72">
        <v>0</v>
      </c>
      <c r="E87" s="72">
        <v>739.99308699999995</v>
      </c>
      <c r="F87" s="72">
        <v>0</v>
      </c>
      <c r="G87" s="72">
        <v>1.886107</v>
      </c>
      <c r="H87" s="73">
        <v>0</v>
      </c>
      <c r="I87" s="69">
        <f t="shared" si="0"/>
        <v>33429.050706000002</v>
      </c>
      <c r="K87" s="63"/>
    </row>
    <row r="88" spans="1:11" ht="18" customHeight="1" x14ac:dyDescent="0.2">
      <c r="A88" s="74">
        <f t="shared" si="2"/>
        <v>79</v>
      </c>
      <c r="B88" s="70" t="s">
        <v>285</v>
      </c>
      <c r="C88" s="71">
        <v>-73546.451172000001</v>
      </c>
      <c r="D88" s="72">
        <v>0</v>
      </c>
      <c r="E88" s="72">
        <v>-64.688730000000007</v>
      </c>
      <c r="F88" s="72">
        <v>0</v>
      </c>
      <c r="G88" s="72">
        <v>1716.3573799999999</v>
      </c>
      <c r="H88" s="73">
        <v>0</v>
      </c>
      <c r="I88" s="69">
        <f t="shared" si="0"/>
        <v>-71894.782521999994</v>
      </c>
      <c r="K88" s="63"/>
    </row>
    <row r="89" spans="1:11" ht="18" customHeight="1" x14ac:dyDescent="0.2">
      <c r="A89" s="74">
        <f t="shared" si="2"/>
        <v>80</v>
      </c>
      <c r="B89" s="70" t="s">
        <v>286</v>
      </c>
      <c r="C89" s="71">
        <v>46.239412000000002</v>
      </c>
      <c r="D89" s="72">
        <v>0</v>
      </c>
      <c r="E89" s="72">
        <v>158.073655</v>
      </c>
      <c r="F89" s="72">
        <v>0</v>
      </c>
      <c r="G89" s="72">
        <v>58.014049999999997</v>
      </c>
      <c r="H89" s="73">
        <v>0</v>
      </c>
      <c r="I89" s="69">
        <f t="shared" si="0"/>
        <v>262.32711699999999</v>
      </c>
      <c r="K89" s="63"/>
    </row>
    <row r="90" spans="1:11" ht="18" customHeight="1" x14ac:dyDescent="0.2">
      <c r="A90" s="74">
        <f t="shared" si="2"/>
        <v>81</v>
      </c>
      <c r="B90" s="70" t="s">
        <v>287</v>
      </c>
      <c r="C90" s="71">
        <v>1850327.67166</v>
      </c>
      <c r="D90" s="72">
        <v>0</v>
      </c>
      <c r="E90" s="72">
        <v>171165.020922</v>
      </c>
      <c r="F90" s="72">
        <v>0</v>
      </c>
      <c r="G90" s="72">
        <v>-16947.27318</v>
      </c>
      <c r="H90" s="73">
        <v>0</v>
      </c>
      <c r="I90" s="69">
        <f t="shared" si="0"/>
        <v>2004545.419402</v>
      </c>
      <c r="K90" s="63"/>
    </row>
    <row r="91" spans="1:11" ht="18" customHeight="1" x14ac:dyDescent="0.2">
      <c r="A91" s="74">
        <f t="shared" si="2"/>
        <v>82</v>
      </c>
      <c r="B91" s="70" t="s">
        <v>288</v>
      </c>
      <c r="C91" s="71">
        <v>213.08874299999999</v>
      </c>
      <c r="D91" s="72">
        <v>0</v>
      </c>
      <c r="E91" s="72">
        <v>-5.4260000000000003E-3</v>
      </c>
      <c r="F91" s="72">
        <v>0</v>
      </c>
      <c r="G91" s="72">
        <v>0</v>
      </c>
      <c r="H91" s="73">
        <v>0</v>
      </c>
      <c r="I91" s="69">
        <f t="shared" si="0"/>
        <v>213.08331699999999</v>
      </c>
      <c r="K91" s="63"/>
    </row>
    <row r="92" spans="1:11" ht="18" customHeight="1" x14ac:dyDescent="0.2">
      <c r="A92" s="74">
        <f t="shared" si="2"/>
        <v>83</v>
      </c>
      <c r="B92" s="70" t="s">
        <v>289</v>
      </c>
      <c r="C92" s="71">
        <v>43055.805135000002</v>
      </c>
      <c r="D92" s="72">
        <v>0</v>
      </c>
      <c r="E92" s="72">
        <v>10596.230539</v>
      </c>
      <c r="F92" s="72">
        <v>285690.11</v>
      </c>
      <c r="G92" s="72">
        <v>20848.657653999999</v>
      </c>
      <c r="H92" s="73">
        <v>0</v>
      </c>
      <c r="I92" s="69">
        <f t="shared" si="0"/>
        <v>360190.80332799995</v>
      </c>
      <c r="K92" s="63"/>
    </row>
    <row r="93" spans="1:11" ht="18" customHeight="1" x14ac:dyDescent="0.2">
      <c r="A93" s="74">
        <f t="shared" si="2"/>
        <v>84</v>
      </c>
      <c r="B93" s="70" t="s">
        <v>290</v>
      </c>
      <c r="C93" s="71">
        <v>169588.61035599999</v>
      </c>
      <c r="D93" s="72">
        <v>0</v>
      </c>
      <c r="E93" s="72">
        <v>217.749326</v>
      </c>
      <c r="F93" s="72">
        <v>0</v>
      </c>
      <c r="G93" s="72">
        <v>352.65375699999998</v>
      </c>
      <c r="H93" s="73">
        <v>0</v>
      </c>
      <c r="I93" s="69">
        <f t="shared" si="0"/>
        <v>170159.01343899997</v>
      </c>
      <c r="K93" s="63"/>
    </row>
    <row r="94" spans="1:11" ht="18" customHeight="1" x14ac:dyDescent="0.2">
      <c r="A94" s="74">
        <f t="shared" si="2"/>
        <v>85</v>
      </c>
      <c r="B94" s="70" t="s">
        <v>291</v>
      </c>
      <c r="C94" s="71">
        <v>468650.47461700003</v>
      </c>
      <c r="D94" s="72">
        <v>0</v>
      </c>
      <c r="E94" s="72">
        <v>23009.861095</v>
      </c>
      <c r="F94" s="72">
        <v>0</v>
      </c>
      <c r="G94" s="72">
        <v>3473.791612</v>
      </c>
      <c r="H94" s="73">
        <v>0</v>
      </c>
      <c r="I94" s="69">
        <f t="shared" si="0"/>
        <v>495134.127324</v>
      </c>
      <c r="K94" s="63"/>
    </row>
    <row r="95" spans="1:11" ht="18" customHeight="1" x14ac:dyDescent="0.2">
      <c r="A95" s="74">
        <f t="shared" si="2"/>
        <v>86</v>
      </c>
      <c r="B95" s="70" t="s">
        <v>292</v>
      </c>
      <c r="C95" s="71">
        <v>-16.438015</v>
      </c>
      <c r="D95" s="72">
        <v>0</v>
      </c>
      <c r="E95" s="72">
        <v>-3.9646000000000001E-2</v>
      </c>
      <c r="F95" s="72">
        <v>0</v>
      </c>
      <c r="G95" s="72">
        <v>0</v>
      </c>
      <c r="H95" s="73">
        <v>0</v>
      </c>
      <c r="I95" s="69">
        <f t="shared" si="0"/>
        <v>-16.477661000000001</v>
      </c>
      <c r="K95" s="63"/>
    </row>
    <row r="96" spans="1:11" ht="18" customHeight="1" x14ac:dyDescent="0.2">
      <c r="A96" s="74">
        <f t="shared" si="2"/>
        <v>87</v>
      </c>
      <c r="B96" s="70" t="s">
        <v>293</v>
      </c>
      <c r="C96" s="71">
        <v>2124286.992269</v>
      </c>
      <c r="D96" s="72">
        <v>0</v>
      </c>
      <c r="E96" s="72">
        <v>135355.78846499999</v>
      </c>
      <c r="F96" s="72">
        <v>308025.12</v>
      </c>
      <c r="G96" s="72">
        <v>37021.186823999997</v>
      </c>
      <c r="H96" s="73">
        <v>0</v>
      </c>
      <c r="I96" s="69">
        <f t="shared" si="0"/>
        <v>2604689.0875579999</v>
      </c>
      <c r="K96" s="63"/>
    </row>
    <row r="97" spans="1:11" ht="18" customHeight="1" x14ac:dyDescent="0.2">
      <c r="A97" s="74">
        <f t="shared" si="2"/>
        <v>88</v>
      </c>
      <c r="B97" s="70" t="s">
        <v>294</v>
      </c>
      <c r="C97" s="71">
        <v>-64.423079000000001</v>
      </c>
      <c r="D97" s="72">
        <v>0</v>
      </c>
      <c r="E97" s="72">
        <v>-0.15030199999999999</v>
      </c>
      <c r="F97" s="72">
        <v>0</v>
      </c>
      <c r="G97" s="72">
        <v>0</v>
      </c>
      <c r="H97" s="73">
        <v>0</v>
      </c>
      <c r="I97" s="69">
        <f t="shared" si="0"/>
        <v>-64.573380999999998</v>
      </c>
      <c r="K97" s="63"/>
    </row>
    <row r="98" spans="1:11" ht="18" customHeight="1" x14ac:dyDescent="0.2">
      <c r="A98" s="74">
        <f t="shared" si="2"/>
        <v>89</v>
      </c>
      <c r="B98" s="70" t="s">
        <v>295</v>
      </c>
      <c r="C98" s="71">
        <v>-686023.29127399996</v>
      </c>
      <c r="D98" s="72">
        <v>0</v>
      </c>
      <c r="E98" s="72">
        <v>-1496.050737</v>
      </c>
      <c r="F98" s="72">
        <v>138022.10999999999</v>
      </c>
      <c r="G98" s="72">
        <v>-7493.3646799999997</v>
      </c>
      <c r="H98" s="73">
        <v>0</v>
      </c>
      <c r="I98" s="69">
        <f t="shared" si="0"/>
        <v>-556990.59669099993</v>
      </c>
      <c r="K98" s="63"/>
    </row>
    <row r="99" spans="1:11" ht="18" customHeight="1" x14ac:dyDescent="0.2">
      <c r="A99" s="74">
        <f t="shared" si="2"/>
        <v>90</v>
      </c>
      <c r="B99" s="70" t="s">
        <v>296</v>
      </c>
      <c r="C99" s="71">
        <v>-149370.70237399999</v>
      </c>
      <c r="D99" s="72">
        <v>0</v>
      </c>
      <c r="E99" s="72">
        <v>-319.29762499999998</v>
      </c>
      <c r="F99" s="72">
        <v>0</v>
      </c>
      <c r="G99" s="72">
        <v>2527.320455</v>
      </c>
      <c r="H99" s="73">
        <v>0</v>
      </c>
      <c r="I99" s="69">
        <f t="shared" si="0"/>
        <v>-147162.67954399998</v>
      </c>
      <c r="K99" s="63"/>
    </row>
    <row r="100" spans="1:11" ht="18" customHeight="1" x14ac:dyDescent="0.2">
      <c r="A100" s="74">
        <f t="shared" si="2"/>
        <v>91</v>
      </c>
      <c r="B100" s="70" t="s">
        <v>297</v>
      </c>
      <c r="C100" s="71">
        <v>48355.062058000003</v>
      </c>
      <c r="D100" s="72">
        <v>0</v>
      </c>
      <c r="E100" s="72">
        <v>-2.4781939999999998</v>
      </c>
      <c r="F100" s="72">
        <v>0</v>
      </c>
      <c r="G100" s="72">
        <v>150.22978699999999</v>
      </c>
      <c r="H100" s="73">
        <v>0</v>
      </c>
      <c r="I100" s="69">
        <f t="shared" si="0"/>
        <v>48502.813650999997</v>
      </c>
      <c r="K100" s="63"/>
    </row>
    <row r="101" spans="1:11" ht="18" customHeight="1" x14ac:dyDescent="0.2">
      <c r="A101" s="74">
        <f t="shared" si="2"/>
        <v>92</v>
      </c>
      <c r="B101" s="70" t="s">
        <v>298</v>
      </c>
      <c r="C101" s="71">
        <v>-130947.787144</v>
      </c>
      <c r="D101" s="72">
        <v>0</v>
      </c>
      <c r="E101" s="72">
        <v>-172.732347</v>
      </c>
      <c r="F101" s="72">
        <v>0</v>
      </c>
      <c r="G101" s="72">
        <v>578.54882199999997</v>
      </c>
      <c r="H101" s="73">
        <v>0</v>
      </c>
      <c r="I101" s="69">
        <f t="shared" si="0"/>
        <v>-130541.97066900002</v>
      </c>
      <c r="K101" s="63"/>
    </row>
    <row r="102" spans="1:11" ht="18" customHeight="1" x14ac:dyDescent="0.2">
      <c r="A102" s="74">
        <f t="shared" si="2"/>
        <v>93</v>
      </c>
      <c r="B102" s="70" t="s">
        <v>299</v>
      </c>
      <c r="C102" s="71">
        <v>10897.729587</v>
      </c>
      <c r="D102" s="72">
        <v>0</v>
      </c>
      <c r="E102" s="72">
        <v>0</v>
      </c>
      <c r="F102" s="72">
        <v>0</v>
      </c>
      <c r="G102" s="72">
        <v>0</v>
      </c>
      <c r="H102" s="73">
        <v>0</v>
      </c>
      <c r="I102" s="69">
        <f t="shared" si="0"/>
        <v>10897.729587</v>
      </c>
      <c r="K102" s="63"/>
    </row>
    <row r="103" spans="1:11" ht="18" customHeight="1" x14ac:dyDescent="0.2">
      <c r="A103" s="74">
        <f t="shared" si="2"/>
        <v>94</v>
      </c>
      <c r="B103" s="70" t="s">
        <v>300</v>
      </c>
      <c r="C103" s="71">
        <v>-205.88333</v>
      </c>
      <c r="D103" s="72">
        <v>0</v>
      </c>
      <c r="E103" s="72">
        <v>10.118081</v>
      </c>
      <c r="F103" s="72">
        <v>0</v>
      </c>
      <c r="G103" s="72">
        <v>423.12995999999998</v>
      </c>
      <c r="H103" s="73">
        <v>0</v>
      </c>
      <c r="I103" s="69">
        <f t="shared" si="0"/>
        <v>227.36471099999997</v>
      </c>
      <c r="K103" s="63"/>
    </row>
    <row r="104" spans="1:11" ht="18" customHeight="1" x14ac:dyDescent="0.2">
      <c r="A104" s="74">
        <f t="shared" si="2"/>
        <v>95</v>
      </c>
      <c r="B104" s="70" t="s">
        <v>301</v>
      </c>
      <c r="C104" s="71">
        <v>92359.503429000004</v>
      </c>
      <c r="D104" s="72">
        <v>0</v>
      </c>
      <c r="E104" s="72">
        <v>6270.9010840000001</v>
      </c>
      <c r="F104" s="72">
        <v>328539.21999999997</v>
      </c>
      <c r="G104" s="72">
        <v>7875.069528</v>
      </c>
      <c r="H104" s="73">
        <v>0</v>
      </c>
      <c r="I104" s="69">
        <f t="shared" si="0"/>
        <v>435044.69404099998</v>
      </c>
      <c r="K104" s="63"/>
    </row>
    <row r="105" spans="1:11" ht="18" customHeight="1" x14ac:dyDescent="0.2">
      <c r="A105" s="74">
        <f t="shared" si="2"/>
        <v>96</v>
      </c>
      <c r="B105" s="70" t="s">
        <v>302</v>
      </c>
      <c r="C105" s="71">
        <v>-3.6286369999999999</v>
      </c>
      <c r="D105" s="72">
        <v>0</v>
      </c>
      <c r="E105" s="72">
        <v>-1.1302E-2</v>
      </c>
      <c r="F105" s="72">
        <v>0</v>
      </c>
      <c r="G105" s="72">
        <v>0</v>
      </c>
      <c r="H105" s="73">
        <v>0</v>
      </c>
      <c r="I105" s="69">
        <f t="shared" si="0"/>
        <v>-3.639939</v>
      </c>
      <c r="K105" s="63"/>
    </row>
    <row r="106" spans="1:11" ht="18" customHeight="1" x14ac:dyDescent="0.2">
      <c r="A106" s="74">
        <f t="shared" si="2"/>
        <v>97</v>
      </c>
      <c r="B106" s="70" t="s">
        <v>303</v>
      </c>
      <c r="C106" s="71">
        <v>-38.162236</v>
      </c>
      <c r="D106" s="72">
        <v>0</v>
      </c>
      <c r="E106" s="72">
        <v>-0.15734100000000001</v>
      </c>
      <c r="F106" s="72">
        <v>0</v>
      </c>
      <c r="G106" s="72">
        <v>0</v>
      </c>
      <c r="H106" s="73">
        <v>0</v>
      </c>
      <c r="I106" s="69">
        <f t="shared" si="0"/>
        <v>-38.319577000000002</v>
      </c>
      <c r="K106" s="63"/>
    </row>
    <row r="107" spans="1:11" ht="18" customHeight="1" x14ac:dyDescent="0.2">
      <c r="A107" s="74">
        <f t="shared" si="2"/>
        <v>98</v>
      </c>
      <c r="B107" s="70" t="s">
        <v>304</v>
      </c>
      <c r="C107" s="71">
        <v>870657.00272800005</v>
      </c>
      <c r="D107" s="72">
        <v>0</v>
      </c>
      <c r="E107" s="72">
        <v>-236.06699399999999</v>
      </c>
      <c r="F107" s="72">
        <v>251092.644</v>
      </c>
      <c r="G107" s="72">
        <v>-55935.461248</v>
      </c>
      <c r="H107" s="73">
        <v>0</v>
      </c>
      <c r="I107" s="69">
        <f t="shared" si="0"/>
        <v>1065578.1184860002</v>
      </c>
      <c r="K107" s="63"/>
    </row>
    <row r="108" spans="1:11" ht="18" customHeight="1" x14ac:dyDescent="0.2">
      <c r="A108" s="74">
        <f t="shared" si="2"/>
        <v>99</v>
      </c>
      <c r="B108" s="70" t="s">
        <v>305</v>
      </c>
      <c r="C108" s="71">
        <v>11033.336493000001</v>
      </c>
      <c r="D108" s="72">
        <v>0</v>
      </c>
      <c r="E108" s="72">
        <v>-161.67553799999999</v>
      </c>
      <c r="F108" s="72">
        <v>37533.315000000002</v>
      </c>
      <c r="G108" s="72">
        <v>-24755.462820000001</v>
      </c>
      <c r="H108" s="73">
        <v>0</v>
      </c>
      <c r="I108" s="69">
        <f t="shared" si="0"/>
        <v>23649.513135000001</v>
      </c>
      <c r="K108" s="63"/>
    </row>
    <row r="109" spans="1:11" ht="18" customHeight="1" x14ac:dyDescent="0.2">
      <c r="A109" s="74">
        <f t="shared" si="2"/>
        <v>100</v>
      </c>
      <c r="B109" s="70" t="s">
        <v>306</v>
      </c>
      <c r="C109" s="71">
        <v>-2326997.563995</v>
      </c>
      <c r="D109" s="72">
        <v>0</v>
      </c>
      <c r="E109" s="72">
        <v>62987.481806999996</v>
      </c>
      <c r="F109" s="72">
        <v>0</v>
      </c>
      <c r="G109" s="72">
        <v>234.91250400000001</v>
      </c>
      <c r="H109" s="73">
        <v>0</v>
      </c>
      <c r="I109" s="69">
        <f t="shared" si="0"/>
        <v>-2263775.1696839998</v>
      </c>
      <c r="K109" s="63"/>
    </row>
    <row r="110" spans="1:11" ht="18" customHeight="1" x14ac:dyDescent="0.2">
      <c r="A110" s="74">
        <f t="shared" si="2"/>
        <v>101</v>
      </c>
      <c r="B110" s="70" t="s">
        <v>307</v>
      </c>
      <c r="C110" s="71">
        <v>-332258.10015800002</v>
      </c>
      <c r="D110" s="72">
        <v>0</v>
      </c>
      <c r="E110" s="72">
        <v>82376.706424000004</v>
      </c>
      <c r="F110" s="72">
        <v>0</v>
      </c>
      <c r="G110" s="72">
        <v>320.30251099999998</v>
      </c>
      <c r="H110" s="73">
        <v>0</v>
      </c>
      <c r="I110" s="69">
        <f t="shared" si="0"/>
        <v>-249561.09122300002</v>
      </c>
      <c r="K110" s="63"/>
    </row>
    <row r="111" spans="1:11" ht="18" customHeight="1" x14ac:dyDescent="0.2">
      <c r="A111" s="74">
        <f t="shared" si="2"/>
        <v>102</v>
      </c>
      <c r="B111" s="70" t="s">
        <v>308</v>
      </c>
      <c r="C111" s="71">
        <v>-14.910780000000001</v>
      </c>
      <c r="D111" s="72">
        <v>0</v>
      </c>
      <c r="E111" s="72">
        <v>-7.5986999999999999E-2</v>
      </c>
      <c r="F111" s="72">
        <v>0</v>
      </c>
      <c r="G111" s="72">
        <v>0</v>
      </c>
      <c r="H111" s="73">
        <v>0</v>
      </c>
      <c r="I111" s="69">
        <f t="shared" si="0"/>
        <v>-14.986767</v>
      </c>
      <c r="K111" s="63"/>
    </row>
    <row r="112" spans="1:11" ht="18" customHeight="1" x14ac:dyDescent="0.2">
      <c r="A112" s="74">
        <f t="shared" si="2"/>
        <v>103</v>
      </c>
      <c r="B112" s="70" t="s">
        <v>309</v>
      </c>
      <c r="C112" s="71">
        <v>-41.557451999999998</v>
      </c>
      <c r="D112" s="72">
        <v>0</v>
      </c>
      <c r="E112" s="72">
        <v>-0.15477199999999999</v>
      </c>
      <c r="F112" s="72">
        <v>0</v>
      </c>
      <c r="G112" s="72">
        <v>0</v>
      </c>
      <c r="H112" s="73">
        <v>0</v>
      </c>
      <c r="I112" s="69">
        <f t="shared" si="0"/>
        <v>-41.712223999999999</v>
      </c>
      <c r="K112" s="63"/>
    </row>
    <row r="113" spans="1:11" ht="18" customHeight="1" x14ac:dyDescent="0.2">
      <c r="A113" s="74">
        <f t="shared" si="2"/>
        <v>104</v>
      </c>
      <c r="B113" s="70" t="s">
        <v>310</v>
      </c>
      <c r="C113" s="71">
        <v>124212.717972</v>
      </c>
      <c r="D113" s="72">
        <v>0</v>
      </c>
      <c r="E113" s="72">
        <v>6.4961690000000001</v>
      </c>
      <c r="F113" s="72">
        <v>0</v>
      </c>
      <c r="G113" s="72">
        <v>-594.44835999999998</v>
      </c>
      <c r="H113" s="73">
        <v>0</v>
      </c>
      <c r="I113" s="69">
        <f t="shared" si="0"/>
        <v>123624.76578100001</v>
      </c>
      <c r="K113" s="63"/>
    </row>
    <row r="114" spans="1:11" ht="18" customHeight="1" x14ac:dyDescent="0.2">
      <c r="A114" s="74">
        <f t="shared" si="2"/>
        <v>105</v>
      </c>
      <c r="B114" s="70" t="s">
        <v>311</v>
      </c>
      <c r="C114" s="71">
        <v>75345.445886999994</v>
      </c>
      <c r="D114" s="72">
        <v>0</v>
      </c>
      <c r="E114" s="72">
        <v>-44.633032999999998</v>
      </c>
      <c r="F114" s="72">
        <v>0</v>
      </c>
      <c r="G114" s="72">
        <v>2357.5802650000001</v>
      </c>
      <c r="H114" s="73">
        <v>0</v>
      </c>
      <c r="I114" s="75">
        <f t="shared" si="0"/>
        <v>77658.393118999986</v>
      </c>
      <c r="K114" s="63"/>
    </row>
    <row r="115" spans="1:11" ht="18" customHeight="1" x14ac:dyDescent="0.2">
      <c r="A115" s="74">
        <f t="shared" si="2"/>
        <v>106</v>
      </c>
      <c r="B115" s="70" t="s">
        <v>37</v>
      </c>
      <c r="C115" s="71">
        <v>-3301.6498820000002</v>
      </c>
      <c r="D115" s="72">
        <v>0</v>
      </c>
      <c r="E115" s="72">
        <v>1588.4460759999999</v>
      </c>
      <c r="F115" s="72">
        <v>0</v>
      </c>
      <c r="G115" s="72">
        <v>4550.5258359999998</v>
      </c>
      <c r="H115" s="73">
        <v>0</v>
      </c>
      <c r="I115" s="75">
        <f t="shared" si="0"/>
        <v>2837.3220299999994</v>
      </c>
      <c r="K115" s="63"/>
    </row>
    <row r="116" spans="1:11" ht="18" customHeight="1" x14ac:dyDescent="0.2">
      <c r="A116" s="74">
        <f t="shared" si="2"/>
        <v>107</v>
      </c>
      <c r="B116" s="70" t="s">
        <v>312</v>
      </c>
      <c r="C116" s="71">
        <v>35520.810531000003</v>
      </c>
      <c r="D116" s="72">
        <v>0</v>
      </c>
      <c r="E116" s="72">
        <v>-4.0333110000000003</v>
      </c>
      <c r="F116" s="72">
        <v>0</v>
      </c>
      <c r="G116" s="72">
        <v>10428.766109</v>
      </c>
      <c r="H116" s="73">
        <v>0</v>
      </c>
      <c r="I116" s="75">
        <f t="shared" si="0"/>
        <v>45945.543329000007</v>
      </c>
      <c r="K116" s="63"/>
    </row>
    <row r="117" spans="1:11" ht="18" customHeight="1" x14ac:dyDescent="0.2">
      <c r="A117" s="74">
        <f t="shared" si="2"/>
        <v>108</v>
      </c>
      <c r="B117" s="70" t="s">
        <v>313</v>
      </c>
      <c r="C117" s="71">
        <v>1838.9190410000001</v>
      </c>
      <c r="D117" s="72">
        <v>0</v>
      </c>
      <c r="E117" s="72">
        <v>-0.428533</v>
      </c>
      <c r="F117" s="72">
        <v>0</v>
      </c>
      <c r="G117" s="72">
        <v>0</v>
      </c>
      <c r="H117" s="73">
        <v>0</v>
      </c>
      <c r="I117" s="75">
        <f t="shared" si="0"/>
        <v>1838.4905080000001</v>
      </c>
      <c r="K117" s="63"/>
    </row>
    <row r="118" spans="1:11" ht="18" customHeight="1" x14ac:dyDescent="0.2">
      <c r="A118" s="74">
        <f t="shared" si="2"/>
        <v>109</v>
      </c>
      <c r="B118" s="70" t="s">
        <v>314</v>
      </c>
      <c r="C118" s="71">
        <v>9398.0656880000006</v>
      </c>
      <c r="D118" s="72">
        <v>0</v>
      </c>
      <c r="E118" s="72">
        <v>-2.2139359999999999</v>
      </c>
      <c r="F118" s="72">
        <v>0</v>
      </c>
      <c r="G118" s="72">
        <v>4545.3290770000003</v>
      </c>
      <c r="H118" s="73">
        <v>0</v>
      </c>
      <c r="I118" s="75">
        <f t="shared" si="0"/>
        <v>13941.180829000001</v>
      </c>
      <c r="K118" s="63"/>
    </row>
    <row r="119" spans="1:11" ht="18" customHeight="1" x14ac:dyDescent="0.2">
      <c r="A119" s="74">
        <f t="shared" si="2"/>
        <v>110</v>
      </c>
      <c r="B119" s="70" t="s">
        <v>315</v>
      </c>
      <c r="C119" s="71">
        <v>1147.732816</v>
      </c>
      <c r="D119" s="72">
        <v>0</v>
      </c>
      <c r="E119" s="72">
        <v>-8.2999999999999998E-5</v>
      </c>
      <c r="F119" s="72">
        <v>0</v>
      </c>
      <c r="G119" s="72">
        <v>1040.1701840000001</v>
      </c>
      <c r="H119" s="73">
        <v>0</v>
      </c>
      <c r="I119" s="75">
        <f t="shared" si="0"/>
        <v>2187.9029170000003</v>
      </c>
      <c r="K119" s="63"/>
    </row>
    <row r="120" spans="1:11" ht="18" customHeight="1" x14ac:dyDescent="0.2">
      <c r="A120" s="74">
        <f t="shared" si="2"/>
        <v>111</v>
      </c>
      <c r="B120" s="70" t="s">
        <v>316</v>
      </c>
      <c r="C120" s="71">
        <v>42369.323425000002</v>
      </c>
      <c r="D120" s="72">
        <v>0</v>
      </c>
      <c r="E120" s="72">
        <v>1211.497044</v>
      </c>
      <c r="F120" s="72">
        <v>0</v>
      </c>
      <c r="G120" s="72">
        <v>3293.3379559999998</v>
      </c>
      <c r="H120" s="73">
        <v>0</v>
      </c>
      <c r="I120" s="75">
        <f t="shared" si="0"/>
        <v>46874.158425000009</v>
      </c>
      <c r="K120" s="63"/>
    </row>
    <row r="121" spans="1:11" ht="18" customHeight="1" thickBot="1" x14ac:dyDescent="0.25">
      <c r="A121" s="76">
        <v>112</v>
      </c>
      <c r="B121" s="77" t="s">
        <v>317</v>
      </c>
      <c r="C121" s="78">
        <v>150.36470499999999</v>
      </c>
      <c r="D121" s="79">
        <v>0</v>
      </c>
      <c r="E121" s="79">
        <v>-1.2310000000000001E-3</v>
      </c>
      <c r="F121" s="79">
        <v>0</v>
      </c>
      <c r="G121" s="79">
        <v>2402.5793370000001</v>
      </c>
      <c r="H121" s="80">
        <v>0</v>
      </c>
      <c r="I121" s="81">
        <f t="shared" si="0"/>
        <v>2552.9428109999999</v>
      </c>
      <c r="K121" s="63"/>
    </row>
    <row r="122" spans="1:11" ht="13.5" thickBot="1" x14ac:dyDescent="0.25"/>
    <row r="123" spans="1:11" ht="16.5" thickBot="1" x14ac:dyDescent="0.3">
      <c r="A123" s="82"/>
      <c r="B123" s="5" t="s">
        <v>13</v>
      </c>
      <c r="C123" s="29">
        <f t="shared" ref="C123:H123" si="3">SUM(C10:C121)</f>
        <v>8954145.9114229977</v>
      </c>
      <c r="D123" s="30">
        <f t="shared" si="3"/>
        <v>0</v>
      </c>
      <c r="E123" s="30">
        <f t="shared" si="3"/>
        <v>841323.05541299982</v>
      </c>
      <c r="F123" s="30">
        <f t="shared" si="3"/>
        <v>3526320.8514999989</v>
      </c>
      <c r="G123" s="30">
        <f t="shared" si="3"/>
        <v>29600.377665999997</v>
      </c>
      <c r="H123" s="31">
        <f t="shared" si="3"/>
        <v>0</v>
      </c>
      <c r="I123" s="32">
        <f>SUM(I10:I121)</f>
        <v>13351390.196001999</v>
      </c>
    </row>
    <row r="125" spans="1:11" x14ac:dyDescent="0.2">
      <c r="E125" s="63"/>
      <c r="F125" s="63"/>
      <c r="G125" s="63"/>
      <c r="I125" s="63"/>
    </row>
    <row r="126" spans="1:11" x14ac:dyDescent="0.2">
      <c r="G126" s="63"/>
      <c r="I126" s="63"/>
    </row>
    <row r="127" spans="1:11" x14ac:dyDescent="0.2">
      <c r="I127" s="63"/>
    </row>
  </sheetData>
  <mergeCells count="9">
    <mergeCell ref="A1:I1"/>
    <mergeCell ref="A2:I2"/>
    <mergeCell ref="A3:I3"/>
    <mergeCell ref="A4:I4"/>
    <mergeCell ref="A6:B8"/>
    <mergeCell ref="C6:E6"/>
    <mergeCell ref="F6:F7"/>
    <mergeCell ref="G6:H6"/>
    <mergeCell ref="I6:I7"/>
  </mergeCells>
  <printOptions horizontalCentered="1"/>
  <pageMargins left="0.39370078740157483" right="0.39370078740157483" top="0.39370078740157483" bottom="0.39370078740157483" header="0" footer="0"/>
  <pageSetup paperSize="9" scale="26" orientation="landscape" r:id="rId1"/>
  <headerFooter alignWithMargins="0">
    <oddFooter>&amp;L&amp;F&amp;R&amp;D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E1CF7-864A-4A70-91F0-4B94A8AD2B8C}">
  <sheetPr codeName="Hoja2">
    <tabColor theme="9" tint="0.39997558519241921"/>
    <pageSetUpPr fitToPage="1"/>
  </sheetPr>
  <dimension ref="A1:N71"/>
  <sheetViews>
    <sheetView zoomScale="75" zoomScaleNormal="75" workbookViewId="0">
      <selection sqref="A1:I1"/>
    </sheetView>
  </sheetViews>
  <sheetFormatPr baseColWidth="10" defaultColWidth="11.42578125" defaultRowHeight="12.75" x14ac:dyDescent="0.2"/>
  <cols>
    <col min="1" max="1" width="4.28515625" style="2" bestFit="1" customWidth="1"/>
    <col min="2" max="2" width="106.7109375" style="2" customWidth="1"/>
    <col min="3" max="9" width="18.7109375" style="2" customWidth="1"/>
    <col min="10" max="11" width="11.42578125" style="2"/>
    <col min="12" max="13" width="13.140625" style="2" bestFit="1" customWidth="1"/>
    <col min="14" max="14" width="13.28515625" style="2" bestFit="1" customWidth="1"/>
    <col min="15" max="16384" width="11.42578125" style="2"/>
  </cols>
  <sheetData>
    <row r="1" spans="1:14" ht="18" x14ac:dyDescent="0.25">
      <c r="A1" s="445" t="str">
        <f>'RE01'!A1</f>
        <v>INFORME DE TRANSACCIONES ECONÓMICAS 07-2021</v>
      </c>
      <c r="B1" s="446"/>
      <c r="C1" s="446"/>
      <c r="D1" s="446"/>
      <c r="E1" s="446"/>
      <c r="F1" s="446"/>
      <c r="G1" s="446"/>
      <c r="H1" s="446"/>
      <c r="I1" s="447"/>
    </row>
    <row r="2" spans="1:14" ht="18" x14ac:dyDescent="0.25">
      <c r="A2" s="448" t="str">
        <f>'RE01'!A2</f>
        <v>VERSIÓN ORIGINAL</v>
      </c>
      <c r="B2" s="449"/>
      <c r="C2" s="449"/>
      <c r="D2" s="449"/>
      <c r="E2" s="449"/>
      <c r="F2" s="449"/>
      <c r="G2" s="449"/>
      <c r="H2" s="449"/>
      <c r="I2" s="450"/>
    </row>
    <row r="3" spans="1:14" ht="18" x14ac:dyDescent="0.25">
      <c r="A3" s="448" t="str">
        <f>'RE01'!A3</f>
        <v>PERIODO DEL 1 AL 31 DE JULIO DEL 2021</v>
      </c>
      <c r="B3" s="449"/>
      <c r="C3" s="449"/>
      <c r="D3" s="449"/>
      <c r="E3" s="449"/>
      <c r="F3" s="449"/>
      <c r="G3" s="449"/>
      <c r="H3" s="449"/>
      <c r="I3" s="450"/>
    </row>
    <row r="4" spans="1:14" ht="18.75" thickBot="1" x14ac:dyDescent="0.3">
      <c r="A4" s="468" t="s">
        <v>14</v>
      </c>
      <c r="B4" s="469"/>
      <c r="C4" s="469"/>
      <c r="D4" s="469"/>
      <c r="E4" s="469"/>
      <c r="F4" s="469"/>
      <c r="G4" s="469"/>
      <c r="H4" s="469"/>
      <c r="I4" s="470"/>
    </row>
    <row r="5" spans="1:14" ht="13.5" thickBot="1" x14ac:dyDescent="0.25"/>
    <row r="6" spans="1:14" ht="18" customHeight="1" x14ac:dyDescent="0.2">
      <c r="A6" s="454" t="s">
        <v>3</v>
      </c>
      <c r="B6" s="455"/>
      <c r="C6" s="460" t="s">
        <v>4</v>
      </c>
      <c r="D6" s="461"/>
      <c r="E6" s="462"/>
      <c r="F6" s="463" t="s">
        <v>5</v>
      </c>
      <c r="G6" s="465" t="s">
        <v>6</v>
      </c>
      <c r="H6" s="461"/>
      <c r="I6" s="466" t="s">
        <v>7</v>
      </c>
    </row>
    <row r="7" spans="1:14" ht="45.75" customHeight="1" x14ac:dyDescent="0.2">
      <c r="A7" s="456"/>
      <c r="B7" s="457"/>
      <c r="C7" s="20" t="s">
        <v>8</v>
      </c>
      <c r="D7" s="56" t="s">
        <v>9</v>
      </c>
      <c r="E7" s="56" t="s">
        <v>10</v>
      </c>
      <c r="F7" s="464"/>
      <c r="G7" s="56" t="s">
        <v>11</v>
      </c>
      <c r="H7" s="33" t="s">
        <v>12</v>
      </c>
      <c r="I7" s="467"/>
    </row>
    <row r="8" spans="1:14" ht="18" customHeight="1" thickBot="1" x14ac:dyDescent="0.25">
      <c r="A8" s="458"/>
      <c r="B8" s="459"/>
      <c r="C8" s="24" t="s">
        <v>0</v>
      </c>
      <c r="D8" s="3" t="s">
        <v>0</v>
      </c>
      <c r="E8" s="3" t="s">
        <v>0</v>
      </c>
      <c r="F8" s="3" t="s">
        <v>0</v>
      </c>
      <c r="G8" s="3" t="s">
        <v>0</v>
      </c>
      <c r="H8" s="25" t="s">
        <v>0</v>
      </c>
      <c r="I8" s="26" t="s">
        <v>0</v>
      </c>
    </row>
    <row r="9" spans="1:14" ht="13.5" thickBot="1" x14ac:dyDescent="0.25"/>
    <row r="10" spans="1:14" ht="18" customHeight="1" x14ac:dyDescent="0.2">
      <c r="A10" s="57">
        <v>1</v>
      </c>
      <c r="B10" s="58" t="s">
        <v>318</v>
      </c>
      <c r="C10" s="34">
        <v>-885.40249400000005</v>
      </c>
      <c r="D10" s="35">
        <v>163.629141</v>
      </c>
      <c r="E10" s="35">
        <v>-63.733392000000002</v>
      </c>
      <c r="F10" s="35">
        <v>-272.79593599999998</v>
      </c>
      <c r="G10" s="35">
        <v>-137.003411</v>
      </c>
      <c r="H10" s="46">
        <v>0</v>
      </c>
      <c r="I10" s="6">
        <f t="shared" ref="I10:I65" si="0">SUM(C10:H10)</f>
        <v>-1195.306092</v>
      </c>
      <c r="K10" s="63"/>
      <c r="N10" s="63"/>
    </row>
    <row r="11" spans="1:14" ht="18" customHeight="1" x14ac:dyDescent="0.2">
      <c r="A11" s="83">
        <f>A10+1</f>
        <v>2</v>
      </c>
      <c r="B11" s="84" t="s">
        <v>319</v>
      </c>
      <c r="C11" s="36">
        <v>0</v>
      </c>
      <c r="D11" s="37">
        <v>0</v>
      </c>
      <c r="E11" s="37">
        <v>-17178.26442</v>
      </c>
      <c r="F11" s="37">
        <v>-17808.296668999999</v>
      </c>
      <c r="G11" s="37">
        <v>0</v>
      </c>
      <c r="H11" s="49">
        <v>0</v>
      </c>
      <c r="I11" s="38">
        <f t="shared" si="0"/>
        <v>-34986.561088999995</v>
      </c>
      <c r="K11" s="63"/>
      <c r="N11" s="63"/>
    </row>
    <row r="12" spans="1:14" ht="18" customHeight="1" x14ac:dyDescent="0.2">
      <c r="A12" s="83">
        <f t="shared" ref="A12:A65" si="1">A11+1</f>
        <v>3</v>
      </c>
      <c r="B12" s="65" t="s">
        <v>320</v>
      </c>
      <c r="C12" s="39">
        <v>0</v>
      </c>
      <c r="D12" s="40">
        <v>0</v>
      </c>
      <c r="E12" s="40">
        <v>-10068.815194000001</v>
      </c>
      <c r="F12" s="40">
        <v>-14683.470938</v>
      </c>
      <c r="G12" s="40">
        <v>0</v>
      </c>
      <c r="H12" s="47">
        <v>0</v>
      </c>
      <c r="I12" s="7">
        <f t="shared" si="0"/>
        <v>-24752.286132000001</v>
      </c>
      <c r="K12" s="63"/>
      <c r="N12" s="63"/>
    </row>
    <row r="13" spans="1:14" ht="18" customHeight="1" x14ac:dyDescent="0.2">
      <c r="A13" s="83">
        <f t="shared" si="1"/>
        <v>4</v>
      </c>
      <c r="B13" s="65" t="s">
        <v>321</v>
      </c>
      <c r="C13" s="39">
        <v>-668356.52266300004</v>
      </c>
      <c r="D13" s="40">
        <v>30161.101484999999</v>
      </c>
      <c r="E13" s="40">
        <v>-16263.242821</v>
      </c>
      <c r="F13" s="40">
        <v>-53798.968931000003</v>
      </c>
      <c r="G13" s="40">
        <v>4544.4524879999999</v>
      </c>
      <c r="H13" s="47">
        <v>0</v>
      </c>
      <c r="I13" s="7">
        <f t="shared" si="0"/>
        <v>-703713.18044200004</v>
      </c>
      <c r="K13" s="63"/>
      <c r="N13" s="63"/>
    </row>
    <row r="14" spans="1:14" ht="18" customHeight="1" x14ac:dyDescent="0.2">
      <c r="A14" s="83">
        <f t="shared" si="1"/>
        <v>5</v>
      </c>
      <c r="B14" s="65" t="s">
        <v>322</v>
      </c>
      <c r="C14" s="39">
        <v>-217289.69091100001</v>
      </c>
      <c r="D14" s="40">
        <v>9028.3923450000002</v>
      </c>
      <c r="E14" s="40">
        <v>-3848.8327989999998</v>
      </c>
      <c r="F14" s="40">
        <v>-15826.132439999999</v>
      </c>
      <c r="G14" s="40">
        <v>-4448.0544149999996</v>
      </c>
      <c r="H14" s="47">
        <v>0</v>
      </c>
      <c r="I14" s="7">
        <f t="shared" si="0"/>
        <v>-232384.31821999999</v>
      </c>
      <c r="K14" s="63"/>
      <c r="N14" s="63"/>
    </row>
    <row r="15" spans="1:14" ht="18" customHeight="1" x14ac:dyDescent="0.2">
      <c r="A15" s="83">
        <f t="shared" si="1"/>
        <v>6</v>
      </c>
      <c r="B15" s="65" t="s">
        <v>223</v>
      </c>
      <c r="C15" s="39">
        <v>-830978.198385</v>
      </c>
      <c r="D15" s="40">
        <v>77488.156826999999</v>
      </c>
      <c r="E15" s="40">
        <v>-36430.685705999997</v>
      </c>
      <c r="F15" s="40">
        <v>-139962.17526399999</v>
      </c>
      <c r="G15" s="40">
        <v>1514.0302260000001</v>
      </c>
      <c r="H15" s="47">
        <v>0</v>
      </c>
      <c r="I15" s="7">
        <f t="shared" si="0"/>
        <v>-928368.87230199995</v>
      </c>
      <c r="K15" s="63"/>
      <c r="N15" s="63"/>
    </row>
    <row r="16" spans="1:14" ht="18" customHeight="1" x14ac:dyDescent="0.2">
      <c r="A16" s="83">
        <f t="shared" si="1"/>
        <v>7</v>
      </c>
      <c r="B16" s="65" t="s">
        <v>323</v>
      </c>
      <c r="C16" s="39">
        <v>-32274.370082000001</v>
      </c>
      <c r="D16" s="40">
        <v>33440.106887000002</v>
      </c>
      <c r="E16" s="40">
        <v>-15023.698770999999</v>
      </c>
      <c r="F16" s="40">
        <v>-59245.036387</v>
      </c>
      <c r="G16" s="40">
        <v>1812.2115389999999</v>
      </c>
      <c r="H16" s="47">
        <v>0</v>
      </c>
      <c r="I16" s="7">
        <f t="shared" si="0"/>
        <v>-71290.786814000006</v>
      </c>
      <c r="K16" s="63"/>
      <c r="N16" s="63"/>
    </row>
    <row r="17" spans="1:14" ht="18" customHeight="1" x14ac:dyDescent="0.2">
      <c r="A17" s="83">
        <f t="shared" si="1"/>
        <v>8</v>
      </c>
      <c r="B17" s="65" t="s">
        <v>324</v>
      </c>
      <c r="C17" s="39">
        <v>-340830.70254000003</v>
      </c>
      <c r="D17" s="40">
        <v>138394.38007700001</v>
      </c>
      <c r="E17" s="40">
        <v>-61462.990390000006</v>
      </c>
      <c r="F17" s="40">
        <v>-246233.093009</v>
      </c>
      <c r="G17" s="40">
        <v>229.40510599999999</v>
      </c>
      <c r="H17" s="47">
        <v>0</v>
      </c>
      <c r="I17" s="7">
        <f t="shared" si="0"/>
        <v>-509903.00075599999</v>
      </c>
      <c r="K17" s="63"/>
      <c r="N17" s="63"/>
    </row>
    <row r="18" spans="1:14" ht="18" customHeight="1" x14ac:dyDescent="0.2">
      <c r="A18" s="83">
        <f t="shared" si="1"/>
        <v>9</v>
      </c>
      <c r="B18" s="65" t="s">
        <v>225</v>
      </c>
      <c r="C18" s="39">
        <v>-448180.11188300001</v>
      </c>
      <c r="D18" s="40">
        <v>10662.8881</v>
      </c>
      <c r="E18" s="40">
        <v>-5633.5576259999998</v>
      </c>
      <c r="F18" s="40">
        <v>-18734.455494999998</v>
      </c>
      <c r="G18" s="40">
        <v>1116.8981249999999</v>
      </c>
      <c r="H18" s="47">
        <v>0</v>
      </c>
      <c r="I18" s="7">
        <f t="shared" si="0"/>
        <v>-460768.33877900004</v>
      </c>
      <c r="K18" s="63"/>
      <c r="N18" s="63"/>
    </row>
    <row r="19" spans="1:14" ht="18" customHeight="1" x14ac:dyDescent="0.2">
      <c r="A19" s="83">
        <f t="shared" si="1"/>
        <v>10</v>
      </c>
      <c r="B19" s="65" t="s">
        <v>325</v>
      </c>
      <c r="C19" s="39">
        <v>-268782.04635800002</v>
      </c>
      <c r="D19" s="40">
        <v>30617.699929999999</v>
      </c>
      <c r="E19" s="40">
        <v>-15475.039868</v>
      </c>
      <c r="F19" s="40">
        <v>-55694.905579999999</v>
      </c>
      <c r="G19" s="40">
        <v>-15113.065775999999</v>
      </c>
      <c r="H19" s="47">
        <v>0</v>
      </c>
      <c r="I19" s="7">
        <f t="shared" si="0"/>
        <v>-324447.35765199998</v>
      </c>
      <c r="K19" s="63"/>
      <c r="N19" s="63"/>
    </row>
    <row r="20" spans="1:14" ht="18" customHeight="1" x14ac:dyDescent="0.2">
      <c r="A20" s="83">
        <f t="shared" si="1"/>
        <v>11</v>
      </c>
      <c r="B20" s="65" t="s">
        <v>226</v>
      </c>
      <c r="C20" s="39">
        <v>-1497158.0456610001</v>
      </c>
      <c r="D20" s="40">
        <v>77777.101083000001</v>
      </c>
      <c r="E20" s="40">
        <v>-42474.564283</v>
      </c>
      <c r="F20" s="40">
        <v>-142173.05678300001</v>
      </c>
      <c r="G20" s="40">
        <v>3709.5199349999998</v>
      </c>
      <c r="H20" s="47">
        <v>0</v>
      </c>
      <c r="I20" s="7">
        <f t="shared" si="0"/>
        <v>-1600319.0457090002</v>
      </c>
      <c r="K20" s="63"/>
      <c r="N20" s="63"/>
    </row>
    <row r="21" spans="1:14" ht="18" customHeight="1" x14ac:dyDescent="0.2">
      <c r="A21" s="83">
        <f t="shared" si="1"/>
        <v>12</v>
      </c>
      <c r="B21" s="65" t="s">
        <v>326</v>
      </c>
      <c r="C21" s="39">
        <v>-267949.91542199999</v>
      </c>
      <c r="D21" s="40">
        <v>8912.0979700000007</v>
      </c>
      <c r="E21" s="40">
        <v>-4257.9704689999999</v>
      </c>
      <c r="F21" s="40">
        <v>-15684.857536</v>
      </c>
      <c r="G21" s="40">
        <v>-4792.5615619999999</v>
      </c>
      <c r="H21" s="47">
        <v>0</v>
      </c>
      <c r="I21" s="7">
        <f t="shared" si="0"/>
        <v>-283773.20701900002</v>
      </c>
      <c r="K21" s="63"/>
      <c r="N21" s="63"/>
    </row>
    <row r="22" spans="1:14" ht="18" customHeight="1" x14ac:dyDescent="0.2">
      <c r="A22" s="83">
        <f t="shared" si="1"/>
        <v>13</v>
      </c>
      <c r="B22" s="65" t="s">
        <v>227</v>
      </c>
      <c r="C22" s="39">
        <v>0</v>
      </c>
      <c r="D22" s="40">
        <v>0</v>
      </c>
      <c r="E22" s="40">
        <v>0</v>
      </c>
      <c r="F22" s="40">
        <v>0</v>
      </c>
      <c r="G22" s="40">
        <v>419.60206908385351</v>
      </c>
      <c r="H22" s="47">
        <v>0</v>
      </c>
      <c r="I22" s="7">
        <f t="shared" si="0"/>
        <v>419.60206908385351</v>
      </c>
      <c r="K22" s="63"/>
      <c r="N22" s="63"/>
    </row>
    <row r="23" spans="1:14" ht="18" customHeight="1" x14ac:dyDescent="0.2">
      <c r="A23" s="83">
        <f t="shared" si="1"/>
        <v>14</v>
      </c>
      <c r="B23" s="65" t="s">
        <v>327</v>
      </c>
      <c r="C23" s="39">
        <v>0</v>
      </c>
      <c r="D23" s="40">
        <v>0</v>
      </c>
      <c r="E23" s="40">
        <v>-5182.8037960000001</v>
      </c>
      <c r="F23" s="40">
        <v>-8893.9987779999992</v>
      </c>
      <c r="G23" s="40">
        <v>0</v>
      </c>
      <c r="H23" s="47">
        <v>0</v>
      </c>
      <c r="I23" s="7">
        <f t="shared" si="0"/>
        <v>-14076.802573999999</v>
      </c>
      <c r="K23" s="63"/>
      <c r="N23" s="63"/>
    </row>
    <row r="24" spans="1:14" ht="18" customHeight="1" x14ac:dyDescent="0.2">
      <c r="A24" s="83">
        <f t="shared" si="1"/>
        <v>15</v>
      </c>
      <c r="B24" s="65" t="s">
        <v>328</v>
      </c>
      <c r="C24" s="39">
        <v>-44672.713179999999</v>
      </c>
      <c r="D24" s="40">
        <v>1075.617755</v>
      </c>
      <c r="E24" s="40">
        <v>-465.63134300000002</v>
      </c>
      <c r="F24" s="40">
        <v>-1926.179881</v>
      </c>
      <c r="G24" s="40">
        <v>172.53744</v>
      </c>
      <c r="H24" s="47">
        <v>0</v>
      </c>
      <c r="I24" s="7">
        <f t="shared" si="0"/>
        <v>-45816.369208999997</v>
      </c>
      <c r="K24" s="63"/>
      <c r="N24" s="63"/>
    </row>
    <row r="25" spans="1:14" ht="18" customHeight="1" x14ac:dyDescent="0.2">
      <c r="A25" s="83">
        <f t="shared" si="1"/>
        <v>16</v>
      </c>
      <c r="B25" s="65" t="s">
        <v>329</v>
      </c>
      <c r="C25" s="39">
        <v>-953300.65149399999</v>
      </c>
      <c r="D25" s="40">
        <v>22695.470163000002</v>
      </c>
      <c r="E25" s="40">
        <v>-11294.715037</v>
      </c>
      <c r="F25" s="40">
        <v>-40463.860251999999</v>
      </c>
      <c r="G25" s="40">
        <v>138.532015</v>
      </c>
      <c r="H25" s="47">
        <v>0</v>
      </c>
      <c r="I25" s="7">
        <f t="shared" si="0"/>
        <v>-982225.224605</v>
      </c>
      <c r="K25" s="63"/>
      <c r="N25" s="63"/>
    </row>
    <row r="26" spans="1:14" ht="18" customHeight="1" x14ac:dyDescent="0.2">
      <c r="A26" s="83">
        <f t="shared" si="1"/>
        <v>17</v>
      </c>
      <c r="B26" s="65" t="s">
        <v>234</v>
      </c>
      <c r="C26" s="39">
        <v>-2776.915802</v>
      </c>
      <c r="D26" s="40">
        <v>69.373890000000003</v>
      </c>
      <c r="E26" s="40">
        <v>-79.610273000000007</v>
      </c>
      <c r="F26" s="40">
        <v>-144.98781300000002</v>
      </c>
      <c r="G26" s="40">
        <v>3.8417979999999998</v>
      </c>
      <c r="H26" s="47">
        <v>0</v>
      </c>
      <c r="I26" s="7">
        <f t="shared" si="0"/>
        <v>-2928.2982000000002</v>
      </c>
      <c r="K26" s="63"/>
      <c r="N26" s="63"/>
    </row>
    <row r="27" spans="1:14" ht="18" customHeight="1" x14ac:dyDescent="0.2">
      <c r="A27" s="83">
        <f t="shared" si="1"/>
        <v>18</v>
      </c>
      <c r="B27" s="65" t="s">
        <v>330</v>
      </c>
      <c r="C27" s="39">
        <v>-53178.527343000002</v>
      </c>
      <c r="D27" s="40">
        <v>258716.86523200001</v>
      </c>
      <c r="E27" s="40">
        <v>-99668.966342999993</v>
      </c>
      <c r="F27" s="40">
        <v>-506750.27090900001</v>
      </c>
      <c r="G27" s="40">
        <v>27905.604053999999</v>
      </c>
      <c r="H27" s="47">
        <v>0</v>
      </c>
      <c r="I27" s="7">
        <f t="shared" si="0"/>
        <v>-372975.29530900001</v>
      </c>
      <c r="K27" s="63"/>
      <c r="N27" s="63"/>
    </row>
    <row r="28" spans="1:14" ht="18" customHeight="1" x14ac:dyDescent="0.2">
      <c r="A28" s="83">
        <f t="shared" si="1"/>
        <v>19</v>
      </c>
      <c r="B28" s="65" t="s">
        <v>331</v>
      </c>
      <c r="C28" s="39">
        <v>91416.451835</v>
      </c>
      <c r="D28" s="40">
        <v>227662.945718</v>
      </c>
      <c r="E28" s="40">
        <v>-91199.101284999997</v>
      </c>
      <c r="F28" s="40">
        <v>-435282.490758</v>
      </c>
      <c r="G28" s="40">
        <v>12485.116653999999</v>
      </c>
      <c r="H28" s="47">
        <v>0</v>
      </c>
      <c r="I28" s="7">
        <f t="shared" si="0"/>
        <v>-194917.07783599995</v>
      </c>
      <c r="K28" s="63"/>
      <c r="N28" s="63"/>
    </row>
    <row r="29" spans="1:14" ht="18" customHeight="1" x14ac:dyDescent="0.2">
      <c r="A29" s="83">
        <f t="shared" si="1"/>
        <v>20</v>
      </c>
      <c r="B29" s="65" t="s">
        <v>332</v>
      </c>
      <c r="C29" s="39">
        <v>-20236.587599999999</v>
      </c>
      <c r="D29" s="40">
        <v>5564.3433130000003</v>
      </c>
      <c r="E29" s="40">
        <v>-1803.630124</v>
      </c>
      <c r="F29" s="40">
        <v>-10005.380703999999</v>
      </c>
      <c r="G29" s="40">
        <v>-3966.8390509999999</v>
      </c>
      <c r="H29" s="47">
        <v>0</v>
      </c>
      <c r="I29" s="7">
        <f t="shared" si="0"/>
        <v>-30448.094165999995</v>
      </c>
      <c r="K29" s="63"/>
      <c r="N29" s="63"/>
    </row>
    <row r="30" spans="1:14" ht="18" customHeight="1" x14ac:dyDescent="0.2">
      <c r="A30" s="83">
        <f t="shared" si="1"/>
        <v>21</v>
      </c>
      <c r="B30" s="65" t="s">
        <v>333</v>
      </c>
      <c r="C30" s="39">
        <v>-214205.51577999999</v>
      </c>
      <c r="D30" s="40">
        <v>8370.8044900000004</v>
      </c>
      <c r="E30" s="40">
        <v>-3782.7379900000001</v>
      </c>
      <c r="F30" s="40">
        <v>-13963.362206</v>
      </c>
      <c r="G30" s="40">
        <v>980.51531699999998</v>
      </c>
      <c r="H30" s="47">
        <v>0</v>
      </c>
      <c r="I30" s="7">
        <f t="shared" si="0"/>
        <v>-222600.29616899995</v>
      </c>
      <c r="K30" s="63"/>
      <c r="N30" s="63"/>
    </row>
    <row r="31" spans="1:14" ht="18" customHeight="1" x14ac:dyDescent="0.2">
      <c r="A31" s="83">
        <f t="shared" si="1"/>
        <v>22</v>
      </c>
      <c r="B31" s="65" t="s">
        <v>334</v>
      </c>
      <c r="C31" s="39">
        <v>-658.82216099999994</v>
      </c>
      <c r="D31" s="40">
        <v>132539.69933600002</v>
      </c>
      <c r="E31" s="40">
        <v>-50707.876344000004</v>
      </c>
      <c r="F31" s="40">
        <v>-246720.34350300001</v>
      </c>
      <c r="G31" s="40">
        <v>-49389.272285999992</v>
      </c>
      <c r="H31" s="47">
        <v>0</v>
      </c>
      <c r="I31" s="7">
        <f t="shared" si="0"/>
        <v>-214936.61495799999</v>
      </c>
      <c r="K31" s="63"/>
      <c r="N31" s="63"/>
    </row>
    <row r="32" spans="1:14" ht="18" customHeight="1" x14ac:dyDescent="0.2">
      <c r="A32" s="83">
        <f t="shared" si="1"/>
        <v>23</v>
      </c>
      <c r="B32" s="65" t="s">
        <v>335</v>
      </c>
      <c r="C32" s="39">
        <v>0</v>
      </c>
      <c r="D32" s="40">
        <v>0</v>
      </c>
      <c r="E32" s="40">
        <v>-7812.1635630000001</v>
      </c>
      <c r="F32" s="40">
        <v>-3879.4225029999998</v>
      </c>
      <c r="G32" s="40">
        <v>0</v>
      </c>
      <c r="H32" s="47">
        <v>0</v>
      </c>
      <c r="I32" s="7">
        <f t="shared" si="0"/>
        <v>-11691.586066</v>
      </c>
      <c r="K32" s="63"/>
      <c r="N32" s="63"/>
    </row>
    <row r="33" spans="1:14" ht="18" customHeight="1" x14ac:dyDescent="0.2">
      <c r="A33" s="83">
        <f t="shared" si="1"/>
        <v>24</v>
      </c>
      <c r="B33" s="65" t="s">
        <v>336</v>
      </c>
      <c r="C33" s="39">
        <v>-27387.94569</v>
      </c>
      <c r="D33" s="40">
        <v>0</v>
      </c>
      <c r="E33" s="40">
        <v>0</v>
      </c>
      <c r="F33" s="40">
        <v>0</v>
      </c>
      <c r="G33" s="40">
        <v>0</v>
      </c>
      <c r="H33" s="47">
        <v>0</v>
      </c>
      <c r="I33" s="7">
        <f t="shared" si="0"/>
        <v>-27387.94569</v>
      </c>
      <c r="K33" s="63"/>
      <c r="N33" s="63"/>
    </row>
    <row r="34" spans="1:14" ht="18" customHeight="1" x14ac:dyDescent="0.2">
      <c r="A34" s="83">
        <f t="shared" si="1"/>
        <v>25</v>
      </c>
      <c r="B34" s="65" t="s">
        <v>337</v>
      </c>
      <c r="C34" s="39">
        <v>-3440584.3239040002</v>
      </c>
      <c r="D34" s="40">
        <v>582018.70619699999</v>
      </c>
      <c r="E34" s="40">
        <v>-224092.829398</v>
      </c>
      <c r="F34" s="40">
        <v>-1079523.340515</v>
      </c>
      <c r="G34" s="40">
        <v>3457.9630780000002</v>
      </c>
      <c r="H34" s="47">
        <v>0</v>
      </c>
      <c r="I34" s="7">
        <f t="shared" si="0"/>
        <v>-4158723.8245420004</v>
      </c>
      <c r="K34" s="63"/>
      <c r="N34" s="63"/>
    </row>
    <row r="35" spans="1:14" ht="18" customHeight="1" x14ac:dyDescent="0.2">
      <c r="A35" s="83">
        <f t="shared" si="1"/>
        <v>26</v>
      </c>
      <c r="B35" s="65" t="s">
        <v>338</v>
      </c>
      <c r="C35" s="39">
        <v>0</v>
      </c>
      <c r="D35" s="40">
        <v>1531.06185</v>
      </c>
      <c r="E35" s="40">
        <v>-600.37516200000005</v>
      </c>
      <c r="F35" s="40">
        <v>-2873.0768210000001</v>
      </c>
      <c r="G35" s="40">
        <v>-675.23277399999995</v>
      </c>
      <c r="H35" s="47">
        <v>0</v>
      </c>
      <c r="I35" s="7">
        <f t="shared" si="0"/>
        <v>-2617.6229069999999</v>
      </c>
      <c r="K35" s="63"/>
      <c r="N35" s="63"/>
    </row>
    <row r="36" spans="1:14" ht="18" customHeight="1" x14ac:dyDescent="0.2">
      <c r="A36" s="83">
        <f t="shared" si="1"/>
        <v>27</v>
      </c>
      <c r="B36" s="65" t="s">
        <v>339</v>
      </c>
      <c r="C36" s="39">
        <v>-123.721289</v>
      </c>
      <c r="D36" s="40">
        <v>0</v>
      </c>
      <c r="E36" s="40">
        <v>0</v>
      </c>
      <c r="F36" s="40">
        <v>0</v>
      </c>
      <c r="G36" s="40">
        <v>0</v>
      </c>
      <c r="H36" s="47">
        <v>0</v>
      </c>
      <c r="I36" s="7">
        <f t="shared" si="0"/>
        <v>-123.721289</v>
      </c>
      <c r="K36" s="63"/>
      <c r="N36" s="63"/>
    </row>
    <row r="37" spans="1:14" ht="18" customHeight="1" x14ac:dyDescent="0.2">
      <c r="A37" s="83">
        <f t="shared" si="1"/>
        <v>28</v>
      </c>
      <c r="B37" s="65" t="s">
        <v>240</v>
      </c>
      <c r="C37" s="39">
        <v>-20558.593859000001</v>
      </c>
      <c r="D37" s="40">
        <v>2591.1825229999999</v>
      </c>
      <c r="E37" s="40">
        <v>-11143.918689000002</v>
      </c>
      <c r="F37" s="40">
        <v>-44363.260393999997</v>
      </c>
      <c r="G37" s="40">
        <v>1256.783774</v>
      </c>
      <c r="H37" s="47">
        <v>0</v>
      </c>
      <c r="I37" s="7">
        <f t="shared" si="0"/>
        <v>-72217.806645000004</v>
      </c>
      <c r="K37" s="63"/>
      <c r="N37" s="63"/>
    </row>
    <row r="38" spans="1:14" ht="18" customHeight="1" x14ac:dyDescent="0.2">
      <c r="A38" s="83">
        <f t="shared" si="1"/>
        <v>29</v>
      </c>
      <c r="B38" s="65" t="s">
        <v>340</v>
      </c>
      <c r="C38" s="39">
        <v>0</v>
      </c>
      <c r="D38" s="40">
        <v>0</v>
      </c>
      <c r="E38" s="40">
        <v>-8787.3008339999997</v>
      </c>
      <c r="F38" s="40">
        <v>-18284.514368</v>
      </c>
      <c r="G38" s="40">
        <v>0</v>
      </c>
      <c r="H38" s="47">
        <v>0</v>
      </c>
      <c r="I38" s="7">
        <f t="shared" si="0"/>
        <v>-27071.815201999998</v>
      </c>
      <c r="K38" s="63"/>
      <c r="N38" s="63"/>
    </row>
    <row r="39" spans="1:14" ht="18" customHeight="1" x14ac:dyDescent="0.2">
      <c r="A39" s="83">
        <f t="shared" si="1"/>
        <v>30</v>
      </c>
      <c r="B39" s="65" t="s">
        <v>341</v>
      </c>
      <c r="C39" s="39">
        <v>-10217.412512999999</v>
      </c>
      <c r="D39" s="40">
        <v>249.70777799999999</v>
      </c>
      <c r="E39" s="40">
        <v>-106.869753</v>
      </c>
      <c r="F39" s="40">
        <v>-424.27110499999998</v>
      </c>
      <c r="G39" s="40">
        <v>-1658.7737059999999</v>
      </c>
      <c r="H39" s="47">
        <v>0</v>
      </c>
      <c r="I39" s="7">
        <f t="shared" si="0"/>
        <v>-12157.619299</v>
      </c>
      <c r="K39" s="63"/>
      <c r="N39" s="63"/>
    </row>
    <row r="40" spans="1:14" ht="18" customHeight="1" x14ac:dyDescent="0.2">
      <c r="A40" s="83">
        <f t="shared" si="1"/>
        <v>31</v>
      </c>
      <c r="B40" s="65" t="s">
        <v>342</v>
      </c>
      <c r="C40" s="39">
        <v>-11075.635521</v>
      </c>
      <c r="D40" s="40">
        <v>250.00879499999999</v>
      </c>
      <c r="E40" s="40">
        <v>-130.816881</v>
      </c>
      <c r="F40" s="40">
        <v>-462.43717099999998</v>
      </c>
      <c r="G40" s="40">
        <v>-2295.9838180000002</v>
      </c>
      <c r="H40" s="47">
        <v>0</v>
      </c>
      <c r="I40" s="7">
        <f t="shared" si="0"/>
        <v>-13714.864596000001</v>
      </c>
      <c r="K40" s="63"/>
      <c r="N40" s="63"/>
    </row>
    <row r="41" spans="1:14" ht="18" customHeight="1" x14ac:dyDescent="0.2">
      <c r="A41" s="83">
        <f t="shared" si="1"/>
        <v>32</v>
      </c>
      <c r="B41" s="65" t="s">
        <v>343</v>
      </c>
      <c r="C41" s="39">
        <v>0</v>
      </c>
      <c r="D41" s="40">
        <v>0</v>
      </c>
      <c r="E41" s="40">
        <v>-8442.1899799999992</v>
      </c>
      <c r="F41" s="40">
        <v>-34411.301493999999</v>
      </c>
      <c r="G41" s="40">
        <v>0</v>
      </c>
      <c r="H41" s="47">
        <v>0</v>
      </c>
      <c r="I41" s="7">
        <f t="shared" si="0"/>
        <v>-42853.491473999995</v>
      </c>
      <c r="K41" s="63"/>
      <c r="N41" s="63"/>
    </row>
    <row r="42" spans="1:14" ht="18" customHeight="1" x14ac:dyDescent="0.2">
      <c r="A42" s="83">
        <f t="shared" si="1"/>
        <v>33</v>
      </c>
      <c r="B42" s="65" t="s">
        <v>344</v>
      </c>
      <c r="C42" s="39">
        <v>-5987.6987920000001</v>
      </c>
      <c r="D42" s="40">
        <v>1079.4274929999999</v>
      </c>
      <c r="E42" s="40">
        <v>-516.57486600000004</v>
      </c>
      <c r="F42" s="40">
        <v>-1999.620064</v>
      </c>
      <c r="G42" s="40">
        <v>39.265628</v>
      </c>
      <c r="H42" s="47">
        <v>0</v>
      </c>
      <c r="I42" s="7">
        <f t="shared" si="0"/>
        <v>-7385.2006009999996</v>
      </c>
      <c r="K42" s="63"/>
      <c r="N42" s="63"/>
    </row>
    <row r="43" spans="1:14" ht="18" customHeight="1" x14ac:dyDescent="0.2">
      <c r="A43" s="83">
        <f t="shared" si="1"/>
        <v>34</v>
      </c>
      <c r="B43" s="65" t="s">
        <v>345</v>
      </c>
      <c r="C43" s="39">
        <v>0</v>
      </c>
      <c r="D43" s="40">
        <v>0</v>
      </c>
      <c r="E43" s="40">
        <v>-19442.282592</v>
      </c>
      <c r="F43" s="40">
        <v>-51620.973631000001</v>
      </c>
      <c r="G43" s="40">
        <v>0</v>
      </c>
      <c r="H43" s="47">
        <v>0</v>
      </c>
      <c r="I43" s="7">
        <f t="shared" si="0"/>
        <v>-71063.256223000004</v>
      </c>
      <c r="K43" s="63"/>
      <c r="N43" s="63"/>
    </row>
    <row r="44" spans="1:14" ht="18" customHeight="1" x14ac:dyDescent="0.2">
      <c r="A44" s="83">
        <f t="shared" si="1"/>
        <v>35</v>
      </c>
      <c r="B44" s="65" t="s">
        <v>346</v>
      </c>
      <c r="C44" s="39">
        <v>-7343.239501</v>
      </c>
      <c r="D44" s="40">
        <v>731.17970200000002</v>
      </c>
      <c r="E44" s="40">
        <v>-232.855965</v>
      </c>
      <c r="F44" s="40">
        <v>-1079.6717940000001</v>
      </c>
      <c r="G44" s="40">
        <v>-32.917819999999999</v>
      </c>
      <c r="H44" s="47">
        <v>0</v>
      </c>
      <c r="I44" s="7">
        <f t="shared" si="0"/>
        <v>-7957.5053779999989</v>
      </c>
      <c r="K44" s="63"/>
      <c r="N44" s="63"/>
    </row>
    <row r="45" spans="1:14" ht="18" customHeight="1" x14ac:dyDescent="0.2">
      <c r="A45" s="83">
        <f t="shared" si="1"/>
        <v>36</v>
      </c>
      <c r="B45" s="65" t="s">
        <v>347</v>
      </c>
      <c r="C45" s="39">
        <v>-27857.914661999999</v>
      </c>
      <c r="D45" s="40">
        <v>2511.0405599999999</v>
      </c>
      <c r="E45" s="40">
        <v>-830.37825999999995</v>
      </c>
      <c r="F45" s="40">
        <v>-4234.2575630000001</v>
      </c>
      <c r="G45" s="40">
        <v>-4159.2596780000003</v>
      </c>
      <c r="H45" s="47">
        <v>0</v>
      </c>
      <c r="I45" s="7">
        <f t="shared" si="0"/>
        <v>-34570.769603000001</v>
      </c>
      <c r="K45" s="63"/>
      <c r="N45" s="63"/>
    </row>
    <row r="46" spans="1:14" ht="18" customHeight="1" x14ac:dyDescent="0.2">
      <c r="A46" s="83">
        <f t="shared" si="1"/>
        <v>37</v>
      </c>
      <c r="B46" s="65" t="s">
        <v>348</v>
      </c>
      <c r="C46" s="39">
        <v>-2615.1077610000002</v>
      </c>
      <c r="D46" s="40">
        <v>231.597464</v>
      </c>
      <c r="E46" s="40">
        <v>-84.795760999999999</v>
      </c>
      <c r="F46" s="40">
        <v>-369.08199000000002</v>
      </c>
      <c r="G46" s="40">
        <v>-386.18867399999999</v>
      </c>
      <c r="H46" s="47">
        <v>0</v>
      </c>
      <c r="I46" s="7">
        <f t="shared" si="0"/>
        <v>-3223.5767220000002</v>
      </c>
      <c r="K46" s="63"/>
      <c r="N46" s="63"/>
    </row>
    <row r="47" spans="1:14" ht="18" customHeight="1" x14ac:dyDescent="0.2">
      <c r="A47" s="83">
        <f t="shared" si="1"/>
        <v>38</v>
      </c>
      <c r="B47" s="65" t="s">
        <v>284</v>
      </c>
      <c r="C47" s="39">
        <v>-15357.811996</v>
      </c>
      <c r="D47" s="40">
        <v>364.96442400000001</v>
      </c>
      <c r="E47" s="40">
        <v>-186.20755500000001</v>
      </c>
      <c r="F47" s="40">
        <v>-666.550973</v>
      </c>
      <c r="G47" s="40">
        <v>718.73209699999995</v>
      </c>
      <c r="H47" s="47">
        <v>0</v>
      </c>
      <c r="I47" s="7">
        <f t="shared" si="0"/>
        <v>-15126.874003000001</v>
      </c>
      <c r="K47" s="63"/>
      <c r="N47" s="63"/>
    </row>
    <row r="48" spans="1:14" ht="18" customHeight="1" x14ac:dyDescent="0.2">
      <c r="A48" s="83">
        <f t="shared" si="1"/>
        <v>39</v>
      </c>
      <c r="B48" s="65" t="s">
        <v>286</v>
      </c>
      <c r="C48" s="39">
        <v>-372146.49238399998</v>
      </c>
      <c r="D48" s="40">
        <v>61908.875506999997</v>
      </c>
      <c r="E48" s="40">
        <v>-27308.249717999999</v>
      </c>
      <c r="F48" s="40">
        <v>-111050.960951</v>
      </c>
      <c r="G48" s="40">
        <v>502.97152699999998</v>
      </c>
      <c r="H48" s="47">
        <v>0</v>
      </c>
      <c r="I48" s="7">
        <f t="shared" si="0"/>
        <v>-448093.85601899994</v>
      </c>
      <c r="K48" s="63"/>
      <c r="N48" s="63"/>
    </row>
    <row r="49" spans="1:14" ht="18" customHeight="1" x14ac:dyDescent="0.2">
      <c r="A49" s="83">
        <f t="shared" si="1"/>
        <v>40</v>
      </c>
      <c r="B49" s="65" t="s">
        <v>349</v>
      </c>
      <c r="C49" s="39">
        <v>0</v>
      </c>
      <c r="D49" s="40">
        <v>0</v>
      </c>
      <c r="E49" s="40">
        <v>-13604.164686999999</v>
      </c>
      <c r="F49" s="40">
        <v>-42704.267716000002</v>
      </c>
      <c r="G49" s="40">
        <v>0</v>
      </c>
      <c r="H49" s="47">
        <v>0</v>
      </c>
      <c r="I49" s="7">
        <f t="shared" si="0"/>
        <v>-56308.432402999999</v>
      </c>
      <c r="K49" s="63"/>
      <c r="N49" s="63"/>
    </row>
    <row r="50" spans="1:14" ht="18" customHeight="1" x14ac:dyDescent="0.2">
      <c r="A50" s="83">
        <f t="shared" si="1"/>
        <v>41</v>
      </c>
      <c r="B50" s="65" t="s">
        <v>290</v>
      </c>
      <c r="C50" s="39">
        <v>-624131.71777800005</v>
      </c>
      <c r="D50" s="40">
        <v>16982.658685999999</v>
      </c>
      <c r="E50" s="40">
        <v>-7796.7715680000001</v>
      </c>
      <c r="F50" s="40">
        <v>-29887.779552</v>
      </c>
      <c r="G50" s="40">
        <v>-6238.9970560000002</v>
      </c>
      <c r="H50" s="47">
        <v>0</v>
      </c>
      <c r="I50" s="7">
        <f t="shared" si="0"/>
        <v>-651072.60726800002</v>
      </c>
      <c r="K50" s="63"/>
      <c r="N50" s="63"/>
    </row>
    <row r="51" spans="1:14" ht="18" customHeight="1" x14ac:dyDescent="0.2">
      <c r="A51" s="83">
        <f t="shared" si="1"/>
        <v>42</v>
      </c>
      <c r="B51" s="65" t="s">
        <v>293</v>
      </c>
      <c r="C51" s="39">
        <v>-822.83063800000002</v>
      </c>
      <c r="D51" s="40">
        <v>19.607914000000001</v>
      </c>
      <c r="E51" s="40">
        <v>-9.5107940000000006</v>
      </c>
      <c r="F51" s="40">
        <v>-35.477106999999997</v>
      </c>
      <c r="G51" s="40">
        <v>-178</v>
      </c>
      <c r="H51" s="47">
        <v>0</v>
      </c>
      <c r="I51" s="7">
        <f t="shared" si="0"/>
        <v>-1026.2106250000002</v>
      </c>
      <c r="K51" s="63"/>
      <c r="N51" s="63"/>
    </row>
    <row r="52" spans="1:14" ht="18" customHeight="1" x14ac:dyDescent="0.2">
      <c r="A52" s="83">
        <f t="shared" si="1"/>
        <v>43</v>
      </c>
      <c r="B52" s="65" t="s">
        <v>350</v>
      </c>
      <c r="C52" s="39">
        <v>0</v>
      </c>
      <c r="D52" s="40">
        <v>0</v>
      </c>
      <c r="E52" s="40">
        <v>-69.917309000000003</v>
      </c>
      <c r="F52" s="40">
        <v>-75.622778999999994</v>
      </c>
      <c r="G52" s="40">
        <v>0</v>
      </c>
      <c r="H52" s="47">
        <v>0</v>
      </c>
      <c r="I52" s="7">
        <f t="shared" si="0"/>
        <v>-145.540088</v>
      </c>
      <c r="K52" s="63"/>
      <c r="N52" s="63"/>
    </row>
    <row r="53" spans="1:14" ht="18" customHeight="1" x14ac:dyDescent="0.2">
      <c r="A53" s="83">
        <f t="shared" si="1"/>
        <v>44</v>
      </c>
      <c r="B53" s="65" t="s">
        <v>351</v>
      </c>
      <c r="C53" s="39">
        <v>0</v>
      </c>
      <c r="D53" s="40">
        <v>0</v>
      </c>
      <c r="E53" s="40">
        <v>-1350.1213110000001</v>
      </c>
      <c r="F53" s="40">
        <v>-626.63591399999996</v>
      </c>
      <c r="G53" s="40">
        <v>0</v>
      </c>
      <c r="H53" s="47">
        <v>0</v>
      </c>
      <c r="I53" s="7">
        <f t="shared" si="0"/>
        <v>-1976.7572250000001</v>
      </c>
      <c r="K53" s="63"/>
      <c r="N53" s="63"/>
    </row>
    <row r="54" spans="1:14" ht="18" customHeight="1" x14ac:dyDescent="0.2">
      <c r="A54" s="83">
        <f t="shared" si="1"/>
        <v>45</v>
      </c>
      <c r="B54" s="65" t="s">
        <v>352</v>
      </c>
      <c r="C54" s="39">
        <v>-8630.357935</v>
      </c>
      <c r="D54" s="40">
        <v>13209.124182</v>
      </c>
      <c r="E54" s="40">
        <v>-5569.5110979999999</v>
      </c>
      <c r="F54" s="40">
        <v>-23859.970722999999</v>
      </c>
      <c r="G54" s="40">
        <v>1106.651192</v>
      </c>
      <c r="H54" s="47">
        <v>0</v>
      </c>
      <c r="I54" s="7">
        <f t="shared" si="0"/>
        <v>-23744.064381999997</v>
      </c>
      <c r="K54" s="63"/>
      <c r="N54" s="63"/>
    </row>
    <row r="55" spans="1:14" ht="18" customHeight="1" x14ac:dyDescent="0.2">
      <c r="A55" s="83">
        <f t="shared" si="1"/>
        <v>46</v>
      </c>
      <c r="B55" s="65" t="s">
        <v>353</v>
      </c>
      <c r="C55" s="39">
        <v>-1494.307305</v>
      </c>
      <c r="D55" s="40">
        <v>0</v>
      </c>
      <c r="E55" s="40">
        <v>0</v>
      </c>
      <c r="F55" s="40">
        <v>0</v>
      </c>
      <c r="G55" s="40">
        <v>0</v>
      </c>
      <c r="H55" s="47">
        <v>0</v>
      </c>
      <c r="I55" s="7">
        <f t="shared" si="0"/>
        <v>-1494.307305</v>
      </c>
      <c r="K55" s="63"/>
      <c r="N55" s="63"/>
    </row>
    <row r="56" spans="1:14" ht="18" customHeight="1" x14ac:dyDescent="0.2">
      <c r="A56" s="83">
        <f t="shared" si="1"/>
        <v>47</v>
      </c>
      <c r="B56" s="70" t="s">
        <v>354</v>
      </c>
      <c r="C56" s="52">
        <v>0</v>
      </c>
      <c r="D56" s="53">
        <v>0</v>
      </c>
      <c r="E56" s="53">
        <v>-1435.866405</v>
      </c>
      <c r="F56" s="53">
        <v>-6160.4923049999998</v>
      </c>
      <c r="G56" s="53">
        <v>0</v>
      </c>
      <c r="H56" s="54">
        <v>0</v>
      </c>
      <c r="I56" s="7">
        <f t="shared" si="0"/>
        <v>-7596.3587099999995</v>
      </c>
      <c r="K56" s="63"/>
      <c r="N56" s="63"/>
    </row>
    <row r="57" spans="1:14" ht="18" customHeight="1" x14ac:dyDescent="0.2">
      <c r="A57" s="83">
        <f t="shared" si="1"/>
        <v>48</v>
      </c>
      <c r="B57" s="70" t="s">
        <v>355</v>
      </c>
      <c r="C57" s="52">
        <v>0</v>
      </c>
      <c r="D57" s="53">
        <v>0</v>
      </c>
      <c r="E57" s="53">
        <v>-665.272153</v>
      </c>
      <c r="F57" s="53">
        <v>-572.21582000000001</v>
      </c>
      <c r="G57" s="53">
        <v>0</v>
      </c>
      <c r="H57" s="54">
        <v>0</v>
      </c>
      <c r="I57" s="7">
        <f t="shared" si="0"/>
        <v>-1237.487973</v>
      </c>
      <c r="K57" s="63"/>
      <c r="N57" s="63"/>
    </row>
    <row r="58" spans="1:14" ht="18" customHeight="1" x14ac:dyDescent="0.2">
      <c r="A58" s="83">
        <f t="shared" si="1"/>
        <v>49</v>
      </c>
      <c r="B58" s="70" t="s">
        <v>310</v>
      </c>
      <c r="C58" s="52">
        <v>-330371.78813200002</v>
      </c>
      <c r="D58" s="53">
        <v>10331.712012</v>
      </c>
      <c r="E58" s="53">
        <v>-6491.5253480000001</v>
      </c>
      <c r="F58" s="53">
        <v>-18893.270625000001</v>
      </c>
      <c r="G58" s="53">
        <v>1757.1392519999999</v>
      </c>
      <c r="H58" s="54">
        <v>0</v>
      </c>
      <c r="I58" s="7">
        <f t="shared" si="0"/>
        <v>-343667.73284100002</v>
      </c>
      <c r="K58" s="63"/>
      <c r="N58" s="63"/>
    </row>
    <row r="59" spans="1:14" ht="18" customHeight="1" x14ac:dyDescent="0.2">
      <c r="A59" s="83">
        <f t="shared" si="1"/>
        <v>50</v>
      </c>
      <c r="B59" s="70" t="s">
        <v>356</v>
      </c>
      <c r="C59" s="52">
        <v>0</v>
      </c>
      <c r="D59" s="53">
        <v>0</v>
      </c>
      <c r="E59" s="53">
        <v>-1645.614945</v>
      </c>
      <c r="F59" s="53">
        <v>-3564.4034820000002</v>
      </c>
      <c r="G59" s="53">
        <v>0</v>
      </c>
      <c r="H59" s="54">
        <v>0</v>
      </c>
      <c r="I59" s="7">
        <f t="shared" si="0"/>
        <v>-5210.018427</v>
      </c>
      <c r="K59" s="63"/>
      <c r="N59" s="63"/>
    </row>
    <row r="60" spans="1:14" ht="18" customHeight="1" x14ac:dyDescent="0.2">
      <c r="A60" s="83">
        <f t="shared" si="1"/>
        <v>51</v>
      </c>
      <c r="B60" s="70" t="s">
        <v>38</v>
      </c>
      <c r="C60" s="52">
        <v>-3648.92092</v>
      </c>
      <c r="D60" s="53">
        <v>0</v>
      </c>
      <c r="E60" s="53">
        <v>0</v>
      </c>
      <c r="F60" s="53">
        <v>0</v>
      </c>
      <c r="G60" s="53">
        <v>0</v>
      </c>
      <c r="H60" s="54">
        <v>0</v>
      </c>
      <c r="I60" s="7">
        <f t="shared" si="0"/>
        <v>-3648.92092</v>
      </c>
      <c r="K60" s="63"/>
      <c r="N60" s="63"/>
    </row>
    <row r="61" spans="1:14" ht="18" customHeight="1" x14ac:dyDescent="0.2">
      <c r="A61" s="83">
        <f t="shared" si="1"/>
        <v>52</v>
      </c>
      <c r="B61" s="70" t="s">
        <v>39</v>
      </c>
      <c r="C61" s="52">
        <v>-680.80407100000002</v>
      </c>
      <c r="D61" s="53">
        <v>0</v>
      </c>
      <c r="E61" s="53">
        <v>0</v>
      </c>
      <c r="F61" s="53">
        <v>0</v>
      </c>
      <c r="G61" s="53">
        <v>0</v>
      </c>
      <c r="H61" s="54">
        <v>0</v>
      </c>
      <c r="I61" s="7">
        <f t="shared" si="0"/>
        <v>-680.80407100000002</v>
      </c>
      <c r="K61" s="63"/>
      <c r="N61" s="63"/>
    </row>
    <row r="62" spans="1:14" ht="18" customHeight="1" x14ac:dyDescent="0.2">
      <c r="A62" s="83">
        <f t="shared" si="1"/>
        <v>53</v>
      </c>
      <c r="B62" s="70" t="s">
        <v>357</v>
      </c>
      <c r="C62" s="52">
        <v>-402.42058600000001</v>
      </c>
      <c r="D62" s="53">
        <v>0</v>
      </c>
      <c r="E62" s="53">
        <v>0</v>
      </c>
      <c r="F62" s="53">
        <v>0</v>
      </c>
      <c r="G62" s="53">
        <v>0</v>
      </c>
      <c r="H62" s="54">
        <v>0</v>
      </c>
      <c r="I62" s="7">
        <f t="shared" si="0"/>
        <v>-402.42058600000001</v>
      </c>
      <c r="K62" s="63"/>
      <c r="N62" s="63"/>
    </row>
    <row r="63" spans="1:14" ht="18" customHeight="1" x14ac:dyDescent="0.2">
      <c r="A63" s="83">
        <f t="shared" si="1"/>
        <v>54</v>
      </c>
      <c r="B63" s="70" t="s">
        <v>358</v>
      </c>
      <c r="C63" s="52">
        <v>-39760.107044999997</v>
      </c>
      <c r="D63" s="53">
        <v>0</v>
      </c>
      <c r="E63" s="53">
        <v>0</v>
      </c>
      <c r="F63" s="53">
        <v>0</v>
      </c>
      <c r="G63" s="53">
        <v>0</v>
      </c>
      <c r="H63" s="54">
        <v>0</v>
      </c>
      <c r="I63" s="7">
        <f t="shared" si="0"/>
        <v>-39760.107044999997</v>
      </c>
      <c r="K63" s="63"/>
      <c r="N63" s="63"/>
    </row>
    <row r="64" spans="1:14" ht="18" customHeight="1" x14ac:dyDescent="0.2">
      <c r="A64" s="83">
        <f t="shared" si="1"/>
        <v>55</v>
      </c>
      <c r="B64" s="70" t="s">
        <v>316</v>
      </c>
      <c r="C64" s="52">
        <v>0</v>
      </c>
      <c r="D64" s="53">
        <v>0</v>
      </c>
      <c r="E64" s="53">
        <v>-399.019046</v>
      </c>
      <c r="F64" s="53">
        <v>-350.512473</v>
      </c>
      <c r="G64" s="53">
        <v>0</v>
      </c>
      <c r="H64" s="54">
        <v>0</v>
      </c>
      <c r="I64" s="7">
        <f t="shared" si="0"/>
        <v>-749.531519</v>
      </c>
      <c r="K64" s="63"/>
      <c r="N64" s="63"/>
    </row>
    <row r="65" spans="1:14" ht="18" customHeight="1" thickBot="1" x14ac:dyDescent="0.25">
      <c r="A65" s="89">
        <f t="shared" si="1"/>
        <v>56</v>
      </c>
      <c r="B65" s="77" t="s">
        <v>359</v>
      </c>
      <c r="C65" s="41">
        <v>0</v>
      </c>
      <c r="D65" s="42">
        <v>0</v>
      </c>
      <c r="E65" s="42">
        <v>-201.483429</v>
      </c>
      <c r="F65" s="42">
        <v>-79.341825</v>
      </c>
      <c r="G65" s="42">
        <v>0</v>
      </c>
      <c r="H65" s="48">
        <v>0</v>
      </c>
      <c r="I65" s="43">
        <f t="shared" si="0"/>
        <v>-280.82525399999997</v>
      </c>
      <c r="K65" s="63"/>
      <c r="N65" s="63"/>
    </row>
    <row r="66" spans="1:14" ht="18" customHeight="1" thickBot="1" x14ac:dyDescent="0.25"/>
    <row r="67" spans="1:14" ht="18" customHeight="1" thickBot="1" x14ac:dyDescent="0.3">
      <c r="B67" s="5" t="s">
        <v>13</v>
      </c>
      <c r="C67" s="85">
        <f t="shared" ref="C67:I67" si="2">SUM(C10:C65)</f>
        <v>-10721497.440206002</v>
      </c>
      <c r="D67" s="86">
        <f t="shared" si="2"/>
        <v>1767351.528829</v>
      </c>
      <c r="E67" s="86">
        <f t="shared" si="2"/>
        <v>-841323.05534399964</v>
      </c>
      <c r="F67" s="86">
        <f t="shared" si="2"/>
        <v>-3526320.8514299998</v>
      </c>
      <c r="G67" s="86">
        <f t="shared" si="2"/>
        <v>-29600.376712916128</v>
      </c>
      <c r="H67" s="87">
        <f t="shared" si="2"/>
        <v>0</v>
      </c>
      <c r="I67" s="44">
        <f t="shared" si="2"/>
        <v>-13351390.194863919</v>
      </c>
    </row>
    <row r="69" spans="1:14" x14ac:dyDescent="0.2">
      <c r="I69" s="63"/>
    </row>
    <row r="70" spans="1:14" x14ac:dyDescent="0.2">
      <c r="I70" s="63"/>
    </row>
    <row r="71" spans="1:14" x14ac:dyDescent="0.2">
      <c r="I71" s="63"/>
    </row>
  </sheetData>
  <mergeCells count="9">
    <mergeCell ref="A1:I1"/>
    <mergeCell ref="A2:I2"/>
    <mergeCell ref="A3:I3"/>
    <mergeCell ref="A4:I4"/>
    <mergeCell ref="A6:B8"/>
    <mergeCell ref="C6:E6"/>
    <mergeCell ref="F6:F7"/>
    <mergeCell ref="G6:H6"/>
    <mergeCell ref="I6:I7"/>
  </mergeCells>
  <printOptions horizontalCentered="1"/>
  <pageMargins left="0.39370078740157483" right="0.39370078740157483" top="0.39370078740157483" bottom="0.39370078740157483" header="0" footer="0"/>
  <pageSetup paperSize="9" scale="51" orientation="landscape" r:id="rId1"/>
  <headerFooter alignWithMargins="0">
    <oddFooter>&amp;L&amp;F&amp;R&amp;D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DFF7E-1045-41C5-969A-D8CDF235F1DE}">
  <sheetPr>
    <tabColor theme="9" tint="0.39997558519241921"/>
  </sheetPr>
  <dimension ref="A1:F155"/>
  <sheetViews>
    <sheetView zoomScale="75" zoomScaleNormal="75" workbookViewId="0">
      <selection sqref="A1:F1"/>
    </sheetView>
  </sheetViews>
  <sheetFormatPr baseColWidth="10" defaultRowHeight="15" x14ac:dyDescent="0.25"/>
  <cols>
    <col min="1" max="1" width="5.140625" style="426" bestFit="1" customWidth="1"/>
    <col min="2" max="2" width="106.7109375" style="426" customWidth="1"/>
    <col min="3" max="6" width="22.140625" style="426" customWidth="1"/>
    <col min="7" max="16384" width="11.42578125" style="426"/>
  </cols>
  <sheetData>
    <row r="1" spans="1:6" ht="18" customHeight="1" x14ac:dyDescent="0.25">
      <c r="A1" s="483" t="s">
        <v>191</v>
      </c>
      <c r="B1" s="484"/>
      <c r="C1" s="484"/>
      <c r="D1" s="484"/>
      <c r="E1" s="484"/>
      <c r="F1" s="485"/>
    </row>
    <row r="2" spans="1:6" ht="18" customHeight="1" x14ac:dyDescent="0.25">
      <c r="A2" s="486" t="s">
        <v>193</v>
      </c>
      <c r="B2" s="487"/>
      <c r="C2" s="487"/>
      <c r="D2" s="487"/>
      <c r="E2" s="487"/>
      <c r="F2" s="488"/>
    </row>
    <row r="3" spans="1:6" ht="18" customHeight="1" x14ac:dyDescent="0.25">
      <c r="A3" s="486" t="s">
        <v>194</v>
      </c>
      <c r="B3" s="487"/>
      <c r="C3" s="487"/>
      <c r="D3" s="487"/>
      <c r="E3" s="487"/>
      <c r="F3" s="488"/>
    </row>
    <row r="4" spans="1:6" ht="18" customHeight="1" x14ac:dyDescent="0.25">
      <c r="A4" s="489" t="s">
        <v>32</v>
      </c>
      <c r="B4" s="490"/>
      <c r="C4" s="490"/>
      <c r="D4" s="490"/>
      <c r="E4" s="490"/>
      <c r="F4" s="491"/>
    </row>
    <row r="5" spans="1:6" ht="18" customHeight="1" thickBot="1" x14ac:dyDescent="0.3">
      <c r="A5" s="492" t="s">
        <v>195</v>
      </c>
      <c r="B5" s="493"/>
      <c r="C5" s="493"/>
      <c r="D5" s="493"/>
      <c r="E5" s="493"/>
      <c r="F5" s="494"/>
    </row>
    <row r="6" spans="1:6" ht="18" customHeight="1" thickBot="1" x14ac:dyDescent="0.3">
      <c r="A6" s="427"/>
      <c r="B6" s="427"/>
      <c r="C6" s="427"/>
      <c r="D6" s="427"/>
      <c r="E6" s="427"/>
      <c r="F6" s="427"/>
    </row>
    <row r="7" spans="1:6" ht="45" customHeight="1" thickBot="1" x14ac:dyDescent="0.3">
      <c r="A7" s="471" t="s">
        <v>16</v>
      </c>
      <c r="B7" s="472"/>
      <c r="C7" s="477" t="s">
        <v>33</v>
      </c>
      <c r="D7" s="479" t="s">
        <v>34</v>
      </c>
      <c r="E7" s="480"/>
      <c r="F7" s="481" t="s">
        <v>17</v>
      </c>
    </row>
    <row r="8" spans="1:6" ht="45" customHeight="1" x14ac:dyDescent="0.25">
      <c r="A8" s="473"/>
      <c r="B8" s="474"/>
      <c r="C8" s="478"/>
      <c r="D8" s="428" t="s">
        <v>35</v>
      </c>
      <c r="E8" s="428" t="s">
        <v>36</v>
      </c>
      <c r="F8" s="482"/>
    </row>
    <row r="9" spans="1:6" ht="15" customHeight="1" thickBot="1" x14ac:dyDescent="0.3">
      <c r="A9" s="475"/>
      <c r="B9" s="476"/>
      <c r="C9" s="139" t="s">
        <v>0</v>
      </c>
      <c r="D9" s="429" t="s">
        <v>0</v>
      </c>
      <c r="E9" s="429" t="s">
        <v>0</v>
      </c>
      <c r="F9" s="429" t="s">
        <v>0</v>
      </c>
    </row>
    <row r="10" spans="1:6" ht="18" customHeight="1" thickBot="1" x14ac:dyDescent="0.3">
      <c r="D10" s="430"/>
      <c r="E10" s="430"/>
    </row>
    <row r="11" spans="1:6" ht="18" customHeight="1" x14ac:dyDescent="0.25">
      <c r="A11" s="431">
        <v>1</v>
      </c>
      <c r="B11" s="432" t="s">
        <v>207</v>
      </c>
      <c r="C11" s="140">
        <v>0</v>
      </c>
      <c r="D11" s="141">
        <v>0</v>
      </c>
      <c r="E11" s="142">
        <v>0</v>
      </c>
      <c r="F11" s="6">
        <f>SUM(C11:E11)</f>
        <v>0</v>
      </c>
    </row>
    <row r="12" spans="1:6" ht="18" customHeight="1" x14ac:dyDescent="0.25">
      <c r="A12" s="433">
        <v>2</v>
      </c>
      <c r="B12" s="434" t="s">
        <v>318</v>
      </c>
      <c r="C12" s="143">
        <v>0</v>
      </c>
      <c r="D12" s="144">
        <v>-3.2594194438255024</v>
      </c>
      <c r="E12" s="145">
        <v>2.4094953880076848</v>
      </c>
      <c r="F12" s="38">
        <f t="shared" ref="F12:F75" si="0">SUM(C12:E12)</f>
        <v>-0.8499240558178176</v>
      </c>
    </row>
    <row r="13" spans="1:6" ht="18" customHeight="1" x14ac:dyDescent="0.25">
      <c r="A13" s="433">
        <v>3</v>
      </c>
      <c r="B13" s="434" t="s">
        <v>208</v>
      </c>
      <c r="C13" s="146">
        <v>0</v>
      </c>
      <c r="D13" s="147">
        <v>-2.5218603363945432E-3</v>
      </c>
      <c r="E13" s="148">
        <v>1.2718299176327059E-3</v>
      </c>
      <c r="F13" s="7">
        <f t="shared" si="0"/>
        <v>-1.2500304187618373E-3</v>
      </c>
    </row>
    <row r="14" spans="1:6" ht="18" customHeight="1" x14ac:dyDescent="0.25">
      <c r="A14" s="433">
        <v>4</v>
      </c>
      <c r="B14" s="434" t="s">
        <v>209</v>
      </c>
      <c r="C14" s="146">
        <v>0</v>
      </c>
      <c r="D14" s="147">
        <v>-725.19454867419631</v>
      </c>
      <c r="E14" s="148">
        <v>384.71077040802584</v>
      </c>
      <c r="F14" s="7">
        <f t="shared" si="0"/>
        <v>-340.48377826617048</v>
      </c>
    </row>
    <row r="15" spans="1:6" ht="18" customHeight="1" x14ac:dyDescent="0.25">
      <c r="A15" s="433">
        <v>5</v>
      </c>
      <c r="B15" s="434" t="s">
        <v>210</v>
      </c>
      <c r="C15" s="146">
        <v>0</v>
      </c>
      <c r="D15" s="147">
        <v>-6.6057105915051068E-2</v>
      </c>
      <c r="E15" s="148">
        <v>5.4612199109293796E-2</v>
      </c>
      <c r="F15" s="7">
        <f t="shared" si="0"/>
        <v>-1.1444906805757271E-2</v>
      </c>
    </row>
    <row r="16" spans="1:6" ht="18" customHeight="1" x14ac:dyDescent="0.25">
      <c r="A16" s="433">
        <v>6</v>
      </c>
      <c r="B16" s="434" t="s">
        <v>211</v>
      </c>
      <c r="C16" s="146">
        <v>0</v>
      </c>
      <c r="D16" s="147">
        <v>-7.3130841611175565</v>
      </c>
      <c r="E16" s="148">
        <v>4.4855796338025229</v>
      </c>
      <c r="F16" s="7">
        <f t="shared" si="0"/>
        <v>-2.8275045273150337</v>
      </c>
    </row>
    <row r="17" spans="1:6" ht="18" customHeight="1" x14ac:dyDescent="0.25">
      <c r="A17" s="433">
        <v>7</v>
      </c>
      <c r="B17" s="434" t="s">
        <v>212</v>
      </c>
      <c r="C17" s="146">
        <v>0</v>
      </c>
      <c r="D17" s="147">
        <v>-0.41125798973351135</v>
      </c>
      <c r="E17" s="148">
        <v>9.4943695502105102E-2</v>
      </c>
      <c r="F17" s="7">
        <f t="shared" si="0"/>
        <v>-0.31631429423140622</v>
      </c>
    </row>
    <row r="18" spans="1:6" ht="18" customHeight="1" x14ac:dyDescent="0.25">
      <c r="A18" s="433">
        <v>8</v>
      </c>
      <c r="B18" s="434" t="s">
        <v>213</v>
      </c>
      <c r="C18" s="146">
        <v>0</v>
      </c>
      <c r="D18" s="147">
        <v>-0.71655471247359992</v>
      </c>
      <c r="E18" s="148">
        <v>0.39619514492584196</v>
      </c>
      <c r="F18" s="7">
        <f t="shared" si="0"/>
        <v>-0.32035956754775796</v>
      </c>
    </row>
    <row r="19" spans="1:6" ht="18" customHeight="1" x14ac:dyDescent="0.25">
      <c r="A19" s="433">
        <v>9</v>
      </c>
      <c r="B19" s="434" t="s">
        <v>214</v>
      </c>
      <c r="C19" s="146">
        <v>0</v>
      </c>
      <c r="D19" s="147">
        <v>-1.4971894613283496E-2</v>
      </c>
      <c r="E19" s="148">
        <v>7.7647345551281437E-3</v>
      </c>
      <c r="F19" s="7">
        <f t="shared" si="0"/>
        <v>-7.2071600581553527E-3</v>
      </c>
    </row>
    <row r="20" spans="1:6" ht="18" customHeight="1" x14ac:dyDescent="0.25">
      <c r="A20" s="433">
        <v>10</v>
      </c>
      <c r="B20" s="434" t="s">
        <v>215</v>
      </c>
      <c r="C20" s="146">
        <v>0</v>
      </c>
      <c r="D20" s="147">
        <v>-5.0840898937728585E-2</v>
      </c>
      <c r="E20" s="148">
        <v>4.9570012050140354E-2</v>
      </c>
      <c r="F20" s="7">
        <f t="shared" si="0"/>
        <v>-1.2708868875882309E-3</v>
      </c>
    </row>
    <row r="21" spans="1:6" ht="18" customHeight="1" x14ac:dyDescent="0.25">
      <c r="A21" s="433">
        <v>11</v>
      </c>
      <c r="B21" s="434" t="s">
        <v>216</v>
      </c>
      <c r="C21" s="146">
        <v>0</v>
      </c>
      <c r="D21" s="147">
        <v>-3383.1057443449572</v>
      </c>
      <c r="E21" s="148">
        <v>1622.4726548611022</v>
      </c>
      <c r="F21" s="7">
        <f t="shared" si="0"/>
        <v>-1760.633089483855</v>
      </c>
    </row>
    <row r="22" spans="1:6" ht="18" customHeight="1" x14ac:dyDescent="0.25">
      <c r="A22" s="433">
        <v>12</v>
      </c>
      <c r="B22" s="434" t="s">
        <v>217</v>
      </c>
      <c r="C22" s="146">
        <v>0</v>
      </c>
      <c r="D22" s="147">
        <v>-97.941679476974201</v>
      </c>
      <c r="E22" s="148">
        <v>60.653032422232215</v>
      </c>
      <c r="F22" s="7">
        <f t="shared" si="0"/>
        <v>-37.288647054741986</v>
      </c>
    </row>
    <row r="23" spans="1:6" ht="18" customHeight="1" x14ac:dyDescent="0.25">
      <c r="A23" s="433">
        <v>13</v>
      </c>
      <c r="B23" s="434" t="s">
        <v>218</v>
      </c>
      <c r="C23" s="146">
        <v>0</v>
      </c>
      <c r="D23" s="147">
        <v>-26254.221976648932</v>
      </c>
      <c r="E23" s="148">
        <v>20993.182889859512</v>
      </c>
      <c r="F23" s="7">
        <f t="shared" si="0"/>
        <v>-5261.0390867894203</v>
      </c>
    </row>
    <row r="24" spans="1:6" ht="18" customHeight="1" x14ac:dyDescent="0.25">
      <c r="A24" s="433">
        <v>14</v>
      </c>
      <c r="B24" s="434" t="s">
        <v>219</v>
      </c>
      <c r="C24" s="146">
        <v>0</v>
      </c>
      <c r="D24" s="147">
        <v>-1.456112455708808E-2</v>
      </c>
      <c r="E24" s="148">
        <v>4.5338473101625134E-3</v>
      </c>
      <c r="F24" s="7">
        <f t="shared" si="0"/>
        <v>-1.0027277246925568E-2</v>
      </c>
    </row>
    <row r="25" spans="1:6" ht="18" customHeight="1" x14ac:dyDescent="0.25">
      <c r="A25" s="433">
        <v>15</v>
      </c>
      <c r="B25" s="434" t="s">
        <v>220</v>
      </c>
      <c r="C25" s="146">
        <v>0</v>
      </c>
      <c r="D25" s="147">
        <v>-141.62517026196963</v>
      </c>
      <c r="E25" s="148">
        <v>113.15894832403674</v>
      </c>
      <c r="F25" s="7">
        <f t="shared" si="0"/>
        <v>-28.466221937932886</v>
      </c>
    </row>
    <row r="26" spans="1:6" ht="18" customHeight="1" x14ac:dyDescent="0.25">
      <c r="A26" s="433">
        <v>16</v>
      </c>
      <c r="B26" s="434" t="s">
        <v>321</v>
      </c>
      <c r="C26" s="146">
        <v>0</v>
      </c>
      <c r="D26" s="147">
        <v>-5780.0958991231373</v>
      </c>
      <c r="E26" s="148">
        <v>2998.2399757537491</v>
      </c>
      <c r="F26" s="7">
        <f t="shared" si="0"/>
        <v>-2781.8559233693882</v>
      </c>
    </row>
    <row r="27" spans="1:6" ht="18" customHeight="1" x14ac:dyDescent="0.25">
      <c r="A27" s="433">
        <v>17</v>
      </c>
      <c r="B27" s="434" t="s">
        <v>221</v>
      </c>
      <c r="C27" s="146">
        <v>0</v>
      </c>
      <c r="D27" s="147">
        <v>-89.141330509471544</v>
      </c>
      <c r="E27" s="148">
        <v>76.464746917735454</v>
      </c>
      <c r="F27" s="7">
        <f t="shared" si="0"/>
        <v>-12.67658359173609</v>
      </c>
    </row>
    <row r="28" spans="1:6" ht="18" customHeight="1" x14ac:dyDescent="0.25">
      <c r="A28" s="433">
        <v>18</v>
      </c>
      <c r="B28" s="434" t="s">
        <v>360</v>
      </c>
      <c r="C28" s="146">
        <v>0</v>
      </c>
      <c r="D28" s="147">
        <v>0</v>
      </c>
      <c r="E28" s="148">
        <v>0</v>
      </c>
      <c r="F28" s="7">
        <f t="shared" si="0"/>
        <v>0</v>
      </c>
    </row>
    <row r="29" spans="1:6" ht="18" customHeight="1" x14ac:dyDescent="0.25">
      <c r="A29" s="433">
        <v>19</v>
      </c>
      <c r="B29" s="434" t="s">
        <v>222</v>
      </c>
      <c r="C29" s="146">
        <v>0</v>
      </c>
      <c r="D29" s="147">
        <v>-2202.8141402373567</v>
      </c>
      <c r="E29" s="148">
        <v>1398.4250781906567</v>
      </c>
      <c r="F29" s="7">
        <f t="shared" si="0"/>
        <v>-804.38906204670002</v>
      </c>
    </row>
    <row r="30" spans="1:6" ht="18" customHeight="1" x14ac:dyDescent="0.25">
      <c r="A30" s="433">
        <v>20</v>
      </c>
      <c r="B30" s="434" t="s">
        <v>322</v>
      </c>
      <c r="C30" s="146">
        <v>0</v>
      </c>
      <c r="D30" s="147">
        <v>-1793.7170206402525</v>
      </c>
      <c r="E30" s="148">
        <v>1088.0213202878961</v>
      </c>
      <c r="F30" s="7">
        <f t="shared" si="0"/>
        <v>-705.69570035235643</v>
      </c>
    </row>
    <row r="31" spans="1:6" ht="18" customHeight="1" x14ac:dyDescent="0.25">
      <c r="A31" s="433">
        <v>21</v>
      </c>
      <c r="B31" s="434" t="s">
        <v>361</v>
      </c>
      <c r="C31" s="146">
        <v>0</v>
      </c>
      <c r="D31" s="147">
        <v>0</v>
      </c>
      <c r="E31" s="148">
        <v>0</v>
      </c>
      <c r="F31" s="7">
        <f t="shared" si="0"/>
        <v>0</v>
      </c>
    </row>
    <row r="32" spans="1:6" ht="18" customHeight="1" x14ac:dyDescent="0.25">
      <c r="A32" s="433">
        <v>22</v>
      </c>
      <c r="B32" s="434" t="s">
        <v>223</v>
      </c>
      <c r="C32" s="146">
        <v>0</v>
      </c>
      <c r="D32" s="147">
        <v>-7078.953513804624</v>
      </c>
      <c r="E32" s="148">
        <v>2149.3158268730049</v>
      </c>
      <c r="F32" s="7">
        <f t="shared" si="0"/>
        <v>-4929.6376869316191</v>
      </c>
    </row>
    <row r="33" spans="1:6" ht="18" customHeight="1" x14ac:dyDescent="0.25">
      <c r="A33" s="433">
        <v>23</v>
      </c>
      <c r="B33" s="434" t="s">
        <v>323</v>
      </c>
      <c r="C33" s="146">
        <v>0</v>
      </c>
      <c r="D33" s="147">
        <v>0</v>
      </c>
      <c r="E33" s="148">
        <v>0</v>
      </c>
      <c r="F33" s="7">
        <f t="shared" si="0"/>
        <v>0</v>
      </c>
    </row>
    <row r="34" spans="1:6" ht="18" customHeight="1" x14ac:dyDescent="0.25">
      <c r="A34" s="433">
        <v>24</v>
      </c>
      <c r="B34" s="434" t="s">
        <v>224</v>
      </c>
      <c r="C34" s="146">
        <v>0</v>
      </c>
      <c r="D34" s="147">
        <v>-34468.172820642838</v>
      </c>
      <c r="E34" s="148">
        <v>19166.074952210744</v>
      </c>
      <c r="F34" s="7">
        <f t="shared" si="0"/>
        <v>-15302.097868432094</v>
      </c>
    </row>
    <row r="35" spans="1:6" ht="18" customHeight="1" x14ac:dyDescent="0.25">
      <c r="A35" s="433">
        <v>25</v>
      </c>
      <c r="B35" s="434" t="s">
        <v>225</v>
      </c>
      <c r="C35" s="146">
        <v>0</v>
      </c>
      <c r="D35" s="147">
        <v>-4110.9625082039729</v>
      </c>
      <c r="E35" s="148">
        <v>2535.3087624715981</v>
      </c>
      <c r="F35" s="7">
        <f t="shared" si="0"/>
        <v>-1575.6537457323748</v>
      </c>
    </row>
    <row r="36" spans="1:6" ht="18" customHeight="1" x14ac:dyDescent="0.25">
      <c r="A36" s="433">
        <v>26</v>
      </c>
      <c r="B36" s="434" t="s">
        <v>325</v>
      </c>
      <c r="C36" s="146">
        <v>0</v>
      </c>
      <c r="D36" s="147">
        <v>-2553.505179102056</v>
      </c>
      <c r="E36" s="148">
        <v>1341.3483833005614</v>
      </c>
      <c r="F36" s="7">
        <f t="shared" si="0"/>
        <v>-1212.1567958014946</v>
      </c>
    </row>
    <row r="37" spans="1:6" ht="18" customHeight="1" x14ac:dyDescent="0.25">
      <c r="A37" s="433">
        <v>27</v>
      </c>
      <c r="B37" s="434" t="s">
        <v>362</v>
      </c>
      <c r="C37" s="146">
        <v>0</v>
      </c>
      <c r="D37" s="147">
        <v>-13475.909371774134</v>
      </c>
      <c r="E37" s="148">
        <v>7964.6144528052591</v>
      </c>
      <c r="F37" s="7">
        <f t="shared" si="0"/>
        <v>-5511.2949189688752</v>
      </c>
    </row>
    <row r="38" spans="1:6" ht="18" customHeight="1" x14ac:dyDescent="0.25">
      <c r="A38" s="433">
        <v>28</v>
      </c>
      <c r="B38" s="434" t="s">
        <v>363</v>
      </c>
      <c r="C38" s="146">
        <v>0</v>
      </c>
      <c r="D38" s="147">
        <v>-2143.730757377929</v>
      </c>
      <c r="E38" s="148">
        <v>1286.1350706291182</v>
      </c>
      <c r="F38" s="7">
        <f t="shared" si="0"/>
        <v>-857.59568674881075</v>
      </c>
    </row>
    <row r="39" spans="1:6" ht="18" customHeight="1" x14ac:dyDescent="0.25">
      <c r="A39" s="433">
        <v>29</v>
      </c>
      <c r="B39" s="434" t="s">
        <v>364</v>
      </c>
      <c r="C39" s="146">
        <v>0</v>
      </c>
      <c r="D39" s="147">
        <v>-2017.0664544859642</v>
      </c>
      <c r="E39" s="148">
        <v>1471.8750247780513</v>
      </c>
      <c r="F39" s="7">
        <f t="shared" si="0"/>
        <v>-545.1914297079129</v>
      </c>
    </row>
    <row r="40" spans="1:6" ht="18" customHeight="1" x14ac:dyDescent="0.25">
      <c r="A40" s="433">
        <v>30</v>
      </c>
      <c r="B40" s="434" t="s">
        <v>230</v>
      </c>
      <c r="C40" s="146">
        <v>0</v>
      </c>
      <c r="D40" s="147">
        <v>-2.6134852957310349E-2</v>
      </c>
      <c r="E40" s="148">
        <v>1.9537271801736304E-2</v>
      </c>
      <c r="F40" s="7">
        <f t="shared" si="0"/>
        <v>-6.5975811555740449E-3</v>
      </c>
    </row>
    <row r="41" spans="1:6" ht="18" customHeight="1" x14ac:dyDescent="0.25">
      <c r="A41" s="433">
        <v>31</v>
      </c>
      <c r="B41" s="434" t="s">
        <v>231</v>
      </c>
      <c r="C41" s="146">
        <v>0</v>
      </c>
      <c r="D41" s="147">
        <v>-1.0562058041710771</v>
      </c>
      <c r="E41" s="148">
        <v>1.0551081923687335</v>
      </c>
      <c r="F41" s="7">
        <f t="shared" si="0"/>
        <v>-1.0976118023435788E-3</v>
      </c>
    </row>
    <row r="42" spans="1:6" ht="18" customHeight="1" x14ac:dyDescent="0.25">
      <c r="A42" s="433">
        <v>32</v>
      </c>
      <c r="B42" s="434" t="s">
        <v>229</v>
      </c>
      <c r="C42" s="146">
        <v>0</v>
      </c>
      <c r="D42" s="147">
        <v>-1379.6796214027861</v>
      </c>
      <c r="E42" s="148">
        <v>1105.451964767592</v>
      </c>
      <c r="F42" s="7">
        <f t="shared" si="0"/>
        <v>-274.22765663519408</v>
      </c>
    </row>
    <row r="43" spans="1:6" ht="18" customHeight="1" x14ac:dyDescent="0.25">
      <c r="A43" s="433">
        <v>33</v>
      </c>
      <c r="B43" s="434" t="s">
        <v>232</v>
      </c>
      <c r="C43" s="146">
        <v>0</v>
      </c>
      <c r="D43" s="147">
        <v>-0.43534542428734735</v>
      </c>
      <c r="E43" s="148">
        <v>0.18663720757061919</v>
      </c>
      <c r="F43" s="7">
        <f t="shared" si="0"/>
        <v>-0.24870821671672816</v>
      </c>
    </row>
    <row r="44" spans="1:6" ht="18" customHeight="1" x14ac:dyDescent="0.25">
      <c r="A44" s="433">
        <v>34</v>
      </c>
      <c r="B44" s="434" t="s">
        <v>328</v>
      </c>
      <c r="C44" s="146">
        <v>0</v>
      </c>
      <c r="D44" s="147">
        <v>-358.410578656155</v>
      </c>
      <c r="E44" s="148">
        <v>225.04064526115877</v>
      </c>
      <c r="F44" s="7">
        <f t="shared" si="0"/>
        <v>-133.36993339499622</v>
      </c>
    </row>
    <row r="45" spans="1:6" ht="18" customHeight="1" x14ac:dyDescent="0.25">
      <c r="A45" s="433">
        <v>35</v>
      </c>
      <c r="B45" s="434" t="s">
        <v>365</v>
      </c>
      <c r="C45" s="146">
        <v>0</v>
      </c>
      <c r="D45" s="147">
        <v>0</v>
      </c>
      <c r="E45" s="148">
        <v>0</v>
      </c>
      <c r="F45" s="7">
        <f t="shared" si="0"/>
        <v>0</v>
      </c>
    </row>
    <row r="46" spans="1:6" ht="18" customHeight="1" x14ac:dyDescent="0.25">
      <c r="A46" s="433">
        <v>36</v>
      </c>
      <c r="B46" s="434" t="s">
        <v>366</v>
      </c>
      <c r="C46" s="146">
        <v>0</v>
      </c>
      <c r="D46" s="147">
        <v>0</v>
      </c>
      <c r="E46" s="148">
        <v>0</v>
      </c>
      <c r="F46" s="7">
        <f t="shared" si="0"/>
        <v>0</v>
      </c>
    </row>
    <row r="47" spans="1:6" ht="18" customHeight="1" x14ac:dyDescent="0.25">
      <c r="A47" s="433">
        <v>37</v>
      </c>
      <c r="B47" s="434" t="s">
        <v>233</v>
      </c>
      <c r="C47" s="146">
        <v>0</v>
      </c>
      <c r="D47" s="147">
        <v>-0.28036777056292839</v>
      </c>
      <c r="E47" s="148">
        <v>0.11221876214631682</v>
      </c>
      <c r="F47" s="7">
        <f t="shared" si="0"/>
        <v>-0.16814900841661157</v>
      </c>
    </row>
    <row r="48" spans="1:6" ht="18" customHeight="1" x14ac:dyDescent="0.25">
      <c r="A48" s="433">
        <v>38</v>
      </c>
      <c r="B48" s="434" t="s">
        <v>329</v>
      </c>
      <c r="C48" s="146">
        <v>0</v>
      </c>
      <c r="D48" s="147">
        <v>-8729.1839343158426</v>
      </c>
      <c r="E48" s="148">
        <v>5435.912711942241</v>
      </c>
      <c r="F48" s="7">
        <f t="shared" si="0"/>
        <v>-3293.2712223736016</v>
      </c>
    </row>
    <row r="49" spans="1:6" ht="18" customHeight="1" x14ac:dyDescent="0.25">
      <c r="A49" s="433">
        <v>39</v>
      </c>
      <c r="B49" s="434" t="s">
        <v>332</v>
      </c>
      <c r="C49" s="146">
        <v>0</v>
      </c>
      <c r="D49" s="147">
        <v>-195.26782371782804</v>
      </c>
      <c r="E49" s="148">
        <v>134.61578062648192</v>
      </c>
      <c r="F49" s="7">
        <f t="shared" si="0"/>
        <v>-60.652043091346115</v>
      </c>
    </row>
    <row r="50" spans="1:6" ht="18" customHeight="1" x14ac:dyDescent="0.25">
      <c r="A50" s="433">
        <v>40</v>
      </c>
      <c r="B50" s="434" t="s">
        <v>234</v>
      </c>
      <c r="C50" s="146">
        <v>0</v>
      </c>
      <c r="D50" s="147">
        <v>-18.784323214216016</v>
      </c>
      <c r="E50" s="148">
        <v>9.5099812175033733</v>
      </c>
      <c r="F50" s="7">
        <f t="shared" si="0"/>
        <v>-9.2743419967126428</v>
      </c>
    </row>
    <row r="51" spans="1:6" ht="18" customHeight="1" x14ac:dyDescent="0.25">
      <c r="A51" s="433">
        <v>41</v>
      </c>
      <c r="B51" s="434" t="s">
        <v>235</v>
      </c>
      <c r="C51" s="146">
        <v>0</v>
      </c>
      <c r="D51" s="147">
        <v>-0.26748389324271399</v>
      </c>
      <c r="E51" s="148">
        <v>0.17114117257466546</v>
      </c>
      <c r="F51" s="7">
        <f t="shared" si="0"/>
        <v>-9.6342720668048526E-2</v>
      </c>
    </row>
    <row r="52" spans="1:6" ht="18" customHeight="1" x14ac:dyDescent="0.25">
      <c r="A52" s="433">
        <v>42</v>
      </c>
      <c r="B52" s="434" t="s">
        <v>330</v>
      </c>
      <c r="C52" s="146">
        <v>0</v>
      </c>
      <c r="D52" s="147">
        <v>131773.7832451846</v>
      </c>
      <c r="E52" s="148">
        <v>-87534.732501789651</v>
      </c>
      <c r="F52" s="7">
        <f t="shared" si="0"/>
        <v>44239.050743394953</v>
      </c>
    </row>
    <row r="53" spans="1:6" ht="18" customHeight="1" x14ac:dyDescent="0.25">
      <c r="A53" s="433">
        <v>43</v>
      </c>
      <c r="B53" s="434" t="s">
        <v>331</v>
      </c>
      <c r="C53" s="146">
        <v>0</v>
      </c>
      <c r="D53" s="147">
        <v>140459.39042964726</v>
      </c>
      <c r="E53" s="148">
        <v>-82898.720138610355</v>
      </c>
      <c r="F53" s="7">
        <f t="shared" si="0"/>
        <v>57560.670291036906</v>
      </c>
    </row>
    <row r="54" spans="1:6" ht="18" customHeight="1" x14ac:dyDescent="0.25">
      <c r="A54" s="433">
        <v>44</v>
      </c>
      <c r="B54" s="434" t="s">
        <v>333</v>
      </c>
      <c r="C54" s="146">
        <v>0</v>
      </c>
      <c r="D54" s="147">
        <v>-1884.2766399738002</v>
      </c>
      <c r="E54" s="148">
        <v>993.26732497195087</v>
      </c>
      <c r="F54" s="7">
        <f t="shared" si="0"/>
        <v>-891.00931500184936</v>
      </c>
    </row>
    <row r="55" spans="1:6" ht="18" customHeight="1" x14ac:dyDescent="0.25">
      <c r="A55" s="433">
        <v>45</v>
      </c>
      <c r="B55" s="434" t="s">
        <v>237</v>
      </c>
      <c r="C55" s="146">
        <v>0</v>
      </c>
      <c r="D55" s="147">
        <v>-11.229519879467411</v>
      </c>
      <c r="E55" s="148">
        <v>6.8422446440147979</v>
      </c>
      <c r="F55" s="7">
        <f t="shared" si="0"/>
        <v>-4.3872752354526128</v>
      </c>
    </row>
    <row r="56" spans="1:6" ht="18" customHeight="1" x14ac:dyDescent="0.25">
      <c r="A56" s="433">
        <v>46</v>
      </c>
      <c r="B56" s="434" t="s">
        <v>238</v>
      </c>
      <c r="C56" s="146">
        <v>0</v>
      </c>
      <c r="D56" s="147">
        <v>0</v>
      </c>
      <c r="E56" s="148">
        <v>0</v>
      </c>
      <c r="F56" s="7">
        <f t="shared" si="0"/>
        <v>0</v>
      </c>
    </row>
    <row r="57" spans="1:6" ht="18" customHeight="1" x14ac:dyDescent="0.25">
      <c r="A57" s="433">
        <v>47</v>
      </c>
      <c r="B57" s="434" t="s">
        <v>239</v>
      </c>
      <c r="C57" s="146">
        <v>0</v>
      </c>
      <c r="D57" s="147">
        <v>-284.6636263050903</v>
      </c>
      <c r="E57" s="148">
        <v>130.0349870736901</v>
      </c>
      <c r="F57" s="7">
        <f t="shared" si="0"/>
        <v>-154.6286392314002</v>
      </c>
    </row>
    <row r="58" spans="1:6" ht="18" customHeight="1" x14ac:dyDescent="0.25">
      <c r="A58" s="433">
        <v>48</v>
      </c>
      <c r="B58" s="434" t="s">
        <v>367</v>
      </c>
      <c r="C58" s="146">
        <v>0</v>
      </c>
      <c r="D58" s="147">
        <v>-1.5829899846444837</v>
      </c>
      <c r="E58" s="148">
        <v>1.488653768551758</v>
      </c>
      <c r="F58" s="7">
        <f t="shared" si="0"/>
        <v>-9.4336216092725689E-2</v>
      </c>
    </row>
    <row r="59" spans="1:6" ht="18" customHeight="1" x14ac:dyDescent="0.25">
      <c r="A59" s="433">
        <v>49</v>
      </c>
      <c r="B59" s="434" t="s">
        <v>336</v>
      </c>
      <c r="C59" s="146">
        <v>0</v>
      </c>
      <c r="D59" s="147">
        <v>-258.29990003998319</v>
      </c>
      <c r="E59" s="148">
        <v>158.1835076173864</v>
      </c>
      <c r="F59" s="7">
        <f t="shared" si="0"/>
        <v>-100.11639242259679</v>
      </c>
    </row>
    <row r="60" spans="1:6" ht="18" customHeight="1" x14ac:dyDescent="0.25">
      <c r="A60" s="433">
        <v>50</v>
      </c>
      <c r="B60" s="434" t="s">
        <v>337</v>
      </c>
      <c r="C60" s="146">
        <v>0</v>
      </c>
      <c r="D60" s="147">
        <v>-7393.2376266009906</v>
      </c>
      <c r="E60" s="148">
        <v>818.20166729112771</v>
      </c>
      <c r="F60" s="7">
        <f t="shared" si="0"/>
        <v>-6575.0359593098628</v>
      </c>
    </row>
    <row r="61" spans="1:6" ht="18" customHeight="1" x14ac:dyDescent="0.25">
      <c r="A61" s="433">
        <v>51</v>
      </c>
      <c r="B61" s="434" t="s">
        <v>338</v>
      </c>
      <c r="C61" s="146">
        <v>0</v>
      </c>
      <c r="D61" s="147">
        <v>0</v>
      </c>
      <c r="E61" s="148">
        <v>0</v>
      </c>
      <c r="F61" s="7">
        <f t="shared" si="0"/>
        <v>0</v>
      </c>
    </row>
    <row r="62" spans="1:6" ht="18" customHeight="1" x14ac:dyDescent="0.25">
      <c r="A62" s="433">
        <v>52</v>
      </c>
      <c r="B62" s="434" t="s">
        <v>339</v>
      </c>
      <c r="C62" s="146">
        <v>0</v>
      </c>
      <c r="D62" s="147">
        <v>-1.1668342212969791</v>
      </c>
      <c r="E62" s="148">
        <v>0.71457220813553168</v>
      </c>
      <c r="F62" s="7">
        <f t="shared" si="0"/>
        <v>-0.45226201316144743</v>
      </c>
    </row>
    <row r="63" spans="1:6" ht="18" customHeight="1" x14ac:dyDescent="0.25">
      <c r="A63" s="433">
        <v>53</v>
      </c>
      <c r="B63" s="434" t="s">
        <v>242</v>
      </c>
      <c r="C63" s="146">
        <v>0</v>
      </c>
      <c r="D63" s="147">
        <v>-0.22813347200366857</v>
      </c>
      <c r="E63" s="148">
        <v>0.14325040501777608</v>
      </c>
      <c r="F63" s="7">
        <f t="shared" si="0"/>
        <v>-8.4883066985892486E-2</v>
      </c>
    </row>
    <row r="64" spans="1:6" ht="18" customHeight="1" x14ac:dyDescent="0.25">
      <c r="A64" s="433">
        <v>54</v>
      </c>
      <c r="B64" s="434" t="s">
        <v>240</v>
      </c>
      <c r="C64" s="146">
        <v>0</v>
      </c>
      <c r="D64" s="147">
        <v>-5203.2950110493966</v>
      </c>
      <c r="E64" s="148">
        <v>3497.3239214580672</v>
      </c>
      <c r="F64" s="7">
        <f t="shared" si="0"/>
        <v>-1705.9710895913295</v>
      </c>
    </row>
    <row r="65" spans="1:6" ht="18" customHeight="1" x14ac:dyDescent="0.25">
      <c r="A65" s="433">
        <v>55</v>
      </c>
      <c r="B65" s="434" t="s">
        <v>241</v>
      </c>
      <c r="C65" s="146">
        <v>0</v>
      </c>
      <c r="D65" s="147">
        <v>-5034.2324518470868</v>
      </c>
      <c r="E65" s="148">
        <v>4872.6304790899649</v>
      </c>
      <c r="F65" s="7">
        <f t="shared" si="0"/>
        <v>-161.60197275712198</v>
      </c>
    </row>
    <row r="66" spans="1:6" ht="18" customHeight="1" x14ac:dyDescent="0.25">
      <c r="A66" s="433">
        <v>56</v>
      </c>
      <c r="B66" s="434" t="s">
        <v>243</v>
      </c>
      <c r="C66" s="146">
        <v>0</v>
      </c>
      <c r="D66" s="147">
        <v>-1454.6118504504675</v>
      </c>
      <c r="E66" s="148">
        <v>946.47309504014299</v>
      </c>
      <c r="F66" s="7">
        <f t="shared" si="0"/>
        <v>-508.13875541032451</v>
      </c>
    </row>
    <row r="67" spans="1:6" ht="18" customHeight="1" x14ac:dyDescent="0.25">
      <c r="A67" s="433">
        <v>57</v>
      </c>
      <c r="B67" s="434" t="s">
        <v>244</v>
      </c>
      <c r="C67" s="146">
        <v>0</v>
      </c>
      <c r="D67" s="147">
        <v>-1577.004555322618</v>
      </c>
      <c r="E67" s="148">
        <v>919.71601997076129</v>
      </c>
      <c r="F67" s="7">
        <f t="shared" si="0"/>
        <v>-657.28853535185669</v>
      </c>
    </row>
    <row r="68" spans="1:6" ht="18" customHeight="1" x14ac:dyDescent="0.25">
      <c r="A68" s="433">
        <v>58</v>
      </c>
      <c r="B68" s="434" t="s">
        <v>245</v>
      </c>
      <c r="C68" s="146">
        <v>0</v>
      </c>
      <c r="D68" s="147">
        <v>-0.61345310291503918</v>
      </c>
      <c r="E68" s="148">
        <v>0.37877993081277128</v>
      </c>
      <c r="F68" s="7">
        <f t="shared" si="0"/>
        <v>-0.2346731721022679</v>
      </c>
    </row>
    <row r="69" spans="1:6" ht="18" customHeight="1" x14ac:dyDescent="0.25">
      <c r="A69" s="433">
        <v>59</v>
      </c>
      <c r="B69" s="434" t="s">
        <v>246</v>
      </c>
      <c r="C69" s="146">
        <v>0</v>
      </c>
      <c r="D69" s="147">
        <v>-5912.6484066133507</v>
      </c>
      <c r="E69" s="148">
        <v>3266.6627169028989</v>
      </c>
      <c r="F69" s="7">
        <f t="shared" si="0"/>
        <v>-2645.9856897104519</v>
      </c>
    </row>
    <row r="70" spans="1:6" ht="18" customHeight="1" x14ac:dyDescent="0.25">
      <c r="A70" s="433">
        <v>60</v>
      </c>
      <c r="B70" s="434" t="s">
        <v>341</v>
      </c>
      <c r="C70" s="146">
        <v>0</v>
      </c>
      <c r="D70" s="147">
        <v>-83.208547079463358</v>
      </c>
      <c r="E70" s="148">
        <v>54.420952730005666</v>
      </c>
      <c r="F70" s="7">
        <f t="shared" si="0"/>
        <v>-28.787594349457692</v>
      </c>
    </row>
    <row r="71" spans="1:6" ht="18" customHeight="1" x14ac:dyDescent="0.25">
      <c r="A71" s="433">
        <v>61</v>
      </c>
      <c r="B71" s="434" t="s">
        <v>342</v>
      </c>
      <c r="C71" s="146">
        <v>0</v>
      </c>
      <c r="D71" s="147">
        <v>-100.97871721588771</v>
      </c>
      <c r="E71" s="148">
        <v>64.268345841127996</v>
      </c>
      <c r="F71" s="7">
        <f t="shared" si="0"/>
        <v>-36.710371374759717</v>
      </c>
    </row>
    <row r="72" spans="1:6" ht="18" customHeight="1" x14ac:dyDescent="0.25">
      <c r="A72" s="433">
        <v>62</v>
      </c>
      <c r="B72" s="434" t="s">
        <v>247</v>
      </c>
      <c r="C72" s="146">
        <v>0</v>
      </c>
      <c r="D72" s="147">
        <v>-32.767682108314524</v>
      </c>
      <c r="E72" s="148">
        <v>20.318323107602783</v>
      </c>
      <c r="F72" s="7">
        <f t="shared" si="0"/>
        <v>-12.449359000711741</v>
      </c>
    </row>
    <row r="73" spans="1:6" ht="18" customHeight="1" x14ac:dyDescent="0.25">
      <c r="A73" s="433">
        <v>63</v>
      </c>
      <c r="B73" s="434" t="s">
        <v>248</v>
      </c>
      <c r="C73" s="146">
        <v>0</v>
      </c>
      <c r="D73" s="147">
        <v>-4540.5799463988033</v>
      </c>
      <c r="E73" s="148">
        <v>4032.3118998803011</v>
      </c>
      <c r="F73" s="7">
        <f t="shared" si="0"/>
        <v>-508.26804651850216</v>
      </c>
    </row>
    <row r="74" spans="1:6" ht="18" customHeight="1" x14ac:dyDescent="0.25">
      <c r="A74" s="433">
        <v>64</v>
      </c>
      <c r="B74" s="434" t="s">
        <v>249</v>
      </c>
      <c r="C74" s="146">
        <v>0</v>
      </c>
      <c r="D74" s="147">
        <v>-3712.286388457117</v>
      </c>
      <c r="E74" s="148">
        <v>2686.4648296434198</v>
      </c>
      <c r="F74" s="7">
        <f t="shared" si="0"/>
        <v>-1025.8215588136973</v>
      </c>
    </row>
    <row r="75" spans="1:6" ht="18" customHeight="1" x14ac:dyDescent="0.25">
      <c r="A75" s="433">
        <v>65</v>
      </c>
      <c r="B75" s="434" t="s">
        <v>368</v>
      </c>
      <c r="C75" s="146">
        <v>0</v>
      </c>
      <c r="D75" s="147">
        <v>-6.1643650911805832</v>
      </c>
      <c r="E75" s="148">
        <v>1.934759079526861</v>
      </c>
      <c r="F75" s="7">
        <f t="shared" si="0"/>
        <v>-4.229606011653722</v>
      </c>
    </row>
    <row r="76" spans="1:6" ht="18" customHeight="1" x14ac:dyDescent="0.25">
      <c r="A76" s="433">
        <v>66</v>
      </c>
      <c r="B76" s="434" t="s">
        <v>251</v>
      </c>
      <c r="C76" s="146">
        <v>0</v>
      </c>
      <c r="D76" s="147">
        <v>-1.568404480446383E-2</v>
      </c>
      <c r="E76" s="148">
        <v>1.0243757520041183E-2</v>
      </c>
      <c r="F76" s="7">
        <f t="shared" ref="F76:F139" si="1">SUM(C76:E76)</f>
        <v>-5.4402872844226471E-3</v>
      </c>
    </row>
    <row r="77" spans="1:6" ht="18" customHeight="1" x14ac:dyDescent="0.25">
      <c r="A77" s="433">
        <v>67</v>
      </c>
      <c r="B77" s="434" t="s">
        <v>252</v>
      </c>
      <c r="C77" s="146">
        <v>0</v>
      </c>
      <c r="D77" s="147">
        <v>-1126.8834610480578</v>
      </c>
      <c r="E77" s="148">
        <v>721.29504520507498</v>
      </c>
      <c r="F77" s="7">
        <f t="shared" si="1"/>
        <v>-405.58841584298284</v>
      </c>
    </row>
    <row r="78" spans="1:6" ht="18" customHeight="1" x14ac:dyDescent="0.25">
      <c r="A78" s="433">
        <v>68</v>
      </c>
      <c r="B78" s="434" t="s">
        <v>253</v>
      </c>
      <c r="C78" s="146">
        <v>0</v>
      </c>
      <c r="D78" s="147">
        <v>-196.378400298158</v>
      </c>
      <c r="E78" s="148">
        <v>116.74018703224883</v>
      </c>
      <c r="F78" s="7">
        <f t="shared" si="1"/>
        <v>-79.638213265909172</v>
      </c>
    </row>
    <row r="79" spans="1:6" ht="18" customHeight="1" x14ac:dyDescent="0.25">
      <c r="A79" s="433">
        <v>69</v>
      </c>
      <c r="B79" s="434" t="s">
        <v>254</v>
      </c>
      <c r="C79" s="146">
        <v>0</v>
      </c>
      <c r="D79" s="147">
        <v>-5684.3902712289782</v>
      </c>
      <c r="E79" s="148">
        <v>3839.9232558479703</v>
      </c>
      <c r="F79" s="7">
        <f t="shared" si="1"/>
        <v>-1844.467015381008</v>
      </c>
    </row>
    <row r="80" spans="1:6" ht="18" customHeight="1" x14ac:dyDescent="0.25">
      <c r="A80" s="433">
        <v>70</v>
      </c>
      <c r="B80" s="434" t="s">
        <v>255</v>
      </c>
      <c r="C80" s="146">
        <v>0</v>
      </c>
      <c r="D80" s="147">
        <v>-0.18617436254895947</v>
      </c>
      <c r="E80" s="148">
        <v>0.13438721271471524</v>
      </c>
      <c r="F80" s="7">
        <f t="shared" si="1"/>
        <v>-5.1787149834244234E-2</v>
      </c>
    </row>
    <row r="81" spans="1:6" ht="18" customHeight="1" x14ac:dyDescent="0.25">
      <c r="A81" s="433">
        <v>71</v>
      </c>
      <c r="B81" s="434" t="s">
        <v>256</v>
      </c>
      <c r="C81" s="146">
        <v>0</v>
      </c>
      <c r="D81" s="147">
        <v>-7.5860407851827627E-2</v>
      </c>
      <c r="E81" s="148">
        <v>5.1195246934571365E-2</v>
      </c>
      <c r="F81" s="7">
        <f t="shared" si="1"/>
        <v>-2.4665160917256262E-2</v>
      </c>
    </row>
    <row r="82" spans="1:6" ht="18" customHeight="1" x14ac:dyDescent="0.25">
      <c r="A82" s="433">
        <v>72</v>
      </c>
      <c r="B82" s="434" t="s">
        <v>257</v>
      </c>
      <c r="C82" s="146">
        <v>0</v>
      </c>
      <c r="D82" s="147">
        <v>0</v>
      </c>
      <c r="E82" s="148">
        <v>0</v>
      </c>
      <c r="F82" s="7">
        <f t="shared" si="1"/>
        <v>0</v>
      </c>
    </row>
    <row r="83" spans="1:6" ht="18" customHeight="1" x14ac:dyDescent="0.25">
      <c r="A83" s="433">
        <v>73</v>
      </c>
      <c r="B83" s="434" t="s">
        <v>258</v>
      </c>
      <c r="C83" s="146">
        <v>0</v>
      </c>
      <c r="D83" s="147">
        <v>-3.210829818182231E-5</v>
      </c>
      <c r="E83" s="148">
        <v>3.210829818182231E-5</v>
      </c>
      <c r="F83" s="7">
        <f t="shared" si="1"/>
        <v>0</v>
      </c>
    </row>
    <row r="84" spans="1:6" ht="18" customHeight="1" x14ac:dyDescent="0.25">
      <c r="A84" s="433">
        <v>74</v>
      </c>
      <c r="B84" s="434" t="s">
        <v>259</v>
      </c>
      <c r="C84" s="146">
        <v>0</v>
      </c>
      <c r="D84" s="147">
        <v>-955.65453221953135</v>
      </c>
      <c r="E84" s="148">
        <v>927.07145411169029</v>
      </c>
      <c r="F84" s="7">
        <f t="shared" si="1"/>
        <v>-28.583078107841061</v>
      </c>
    </row>
    <row r="85" spans="1:6" ht="18" customHeight="1" x14ac:dyDescent="0.25">
      <c r="A85" s="433">
        <v>75</v>
      </c>
      <c r="B85" s="434" t="s">
        <v>344</v>
      </c>
      <c r="C85" s="146">
        <v>0</v>
      </c>
      <c r="D85" s="147">
        <v>-45.371511815768329</v>
      </c>
      <c r="E85" s="148">
        <v>28.308032938956565</v>
      </c>
      <c r="F85" s="7">
        <f t="shared" si="1"/>
        <v>-17.063478876811764</v>
      </c>
    </row>
    <row r="86" spans="1:6" ht="18" customHeight="1" x14ac:dyDescent="0.25">
      <c r="A86" s="433">
        <v>76</v>
      </c>
      <c r="B86" s="434" t="s">
        <v>260</v>
      </c>
      <c r="C86" s="146">
        <v>0</v>
      </c>
      <c r="D86" s="147">
        <v>-1009.2056197963859</v>
      </c>
      <c r="E86" s="148">
        <v>604.19310744736345</v>
      </c>
      <c r="F86" s="7">
        <f t="shared" si="1"/>
        <v>-405.01251234902247</v>
      </c>
    </row>
    <row r="87" spans="1:6" ht="18" customHeight="1" x14ac:dyDescent="0.25">
      <c r="A87" s="433">
        <v>77</v>
      </c>
      <c r="B87" s="434" t="s">
        <v>261</v>
      </c>
      <c r="C87" s="146">
        <v>0</v>
      </c>
      <c r="D87" s="147">
        <v>0</v>
      </c>
      <c r="E87" s="148">
        <v>0</v>
      </c>
      <c r="F87" s="7">
        <f t="shared" si="1"/>
        <v>0</v>
      </c>
    </row>
    <row r="88" spans="1:6" ht="18" customHeight="1" x14ac:dyDescent="0.25">
      <c r="A88" s="433">
        <v>78</v>
      </c>
      <c r="B88" s="434" t="s">
        <v>262</v>
      </c>
      <c r="C88" s="146">
        <v>0</v>
      </c>
      <c r="D88" s="147">
        <v>-9994.8155204559989</v>
      </c>
      <c r="E88" s="148">
        <v>5076.7056404873692</v>
      </c>
      <c r="F88" s="7">
        <f t="shared" si="1"/>
        <v>-4918.1098799686297</v>
      </c>
    </row>
    <row r="89" spans="1:6" ht="18" customHeight="1" x14ac:dyDescent="0.25">
      <c r="A89" s="433">
        <v>79</v>
      </c>
      <c r="B89" s="434" t="s">
        <v>263</v>
      </c>
      <c r="C89" s="146">
        <v>0</v>
      </c>
      <c r="D89" s="147">
        <v>-1.0518165995568958</v>
      </c>
      <c r="E89" s="148">
        <v>0.59369939287875551</v>
      </c>
      <c r="F89" s="7">
        <f t="shared" si="1"/>
        <v>-0.45811720667814027</v>
      </c>
    </row>
    <row r="90" spans="1:6" ht="18" customHeight="1" x14ac:dyDescent="0.25">
      <c r="A90" s="433">
        <v>80</v>
      </c>
      <c r="B90" s="434" t="s">
        <v>272</v>
      </c>
      <c r="C90" s="146">
        <v>0</v>
      </c>
      <c r="D90" s="147">
        <v>-1.0139859445184746E-2</v>
      </c>
      <c r="E90" s="148">
        <v>9.0871386466805266E-3</v>
      </c>
      <c r="F90" s="7">
        <f t="shared" si="1"/>
        <v>-1.0527207985042194E-3</v>
      </c>
    </row>
    <row r="91" spans="1:6" ht="18" customHeight="1" x14ac:dyDescent="0.25">
      <c r="A91" s="433">
        <v>81</v>
      </c>
      <c r="B91" s="434" t="s">
        <v>273</v>
      </c>
      <c r="C91" s="146">
        <v>0</v>
      </c>
      <c r="D91" s="147">
        <v>-0.53257711574940825</v>
      </c>
      <c r="E91" s="148">
        <v>0.32648359556042611</v>
      </c>
      <c r="F91" s="7">
        <f t="shared" si="1"/>
        <v>-0.20609352018898214</v>
      </c>
    </row>
    <row r="92" spans="1:6" ht="18" customHeight="1" x14ac:dyDescent="0.25">
      <c r="A92" s="433">
        <v>82</v>
      </c>
      <c r="B92" s="434" t="s">
        <v>264</v>
      </c>
      <c r="C92" s="146">
        <v>0</v>
      </c>
      <c r="D92" s="147">
        <v>-1.8978277530238672</v>
      </c>
      <c r="E92" s="148">
        <v>1.2031486790324226</v>
      </c>
      <c r="F92" s="7">
        <f t="shared" si="1"/>
        <v>-0.69467907399144457</v>
      </c>
    </row>
    <row r="93" spans="1:6" ht="18" customHeight="1" x14ac:dyDescent="0.25">
      <c r="A93" s="433">
        <v>83</v>
      </c>
      <c r="B93" s="434" t="s">
        <v>266</v>
      </c>
      <c r="C93" s="146">
        <v>0</v>
      </c>
      <c r="D93" s="147">
        <v>-0.34459199934746315</v>
      </c>
      <c r="E93" s="148">
        <v>0.19553275059922304</v>
      </c>
      <c r="F93" s="7">
        <f t="shared" si="1"/>
        <v>-0.14905924874824011</v>
      </c>
    </row>
    <row r="94" spans="1:6" ht="18" customHeight="1" x14ac:dyDescent="0.25">
      <c r="A94" s="433">
        <v>84</v>
      </c>
      <c r="B94" s="434" t="s">
        <v>265</v>
      </c>
      <c r="C94" s="146">
        <v>0</v>
      </c>
      <c r="D94" s="147">
        <v>-681.47455308295002</v>
      </c>
      <c r="E94" s="148">
        <v>402.80172972047075</v>
      </c>
      <c r="F94" s="7">
        <f t="shared" si="1"/>
        <v>-278.67282336247928</v>
      </c>
    </row>
    <row r="95" spans="1:6" ht="18" customHeight="1" x14ac:dyDescent="0.25">
      <c r="A95" s="433">
        <v>85</v>
      </c>
      <c r="B95" s="434" t="s">
        <v>267</v>
      </c>
      <c r="C95" s="146">
        <v>0</v>
      </c>
      <c r="D95" s="147">
        <v>-8.7064524189080004</v>
      </c>
      <c r="E95" s="148">
        <v>5.1317503677517156</v>
      </c>
      <c r="F95" s="7">
        <f t="shared" si="1"/>
        <v>-3.5747020511562848</v>
      </c>
    </row>
    <row r="96" spans="1:6" ht="18" customHeight="1" x14ac:dyDescent="0.25">
      <c r="A96" s="433">
        <v>86</v>
      </c>
      <c r="B96" s="434" t="s">
        <v>268</v>
      </c>
      <c r="C96" s="146">
        <v>0</v>
      </c>
      <c r="D96" s="147">
        <v>-1.5900493903655093E-2</v>
      </c>
      <c r="E96" s="148">
        <v>1.2254500580071326E-2</v>
      </c>
      <c r="F96" s="7">
        <f t="shared" si="1"/>
        <v>-3.6459933235837676E-3</v>
      </c>
    </row>
    <row r="97" spans="1:6" ht="18" customHeight="1" x14ac:dyDescent="0.25">
      <c r="A97" s="433">
        <v>87</v>
      </c>
      <c r="B97" s="434" t="s">
        <v>269</v>
      </c>
      <c r="C97" s="146">
        <v>0</v>
      </c>
      <c r="D97" s="147">
        <v>-0.1956946702273071</v>
      </c>
      <c r="E97" s="148">
        <v>0.15598807917370106</v>
      </c>
      <c r="F97" s="7">
        <f t="shared" si="1"/>
        <v>-3.970659105360605E-2</v>
      </c>
    </row>
    <row r="98" spans="1:6" ht="18" customHeight="1" x14ac:dyDescent="0.25">
      <c r="A98" s="433">
        <v>88</v>
      </c>
      <c r="B98" s="434" t="s">
        <v>270</v>
      </c>
      <c r="C98" s="146">
        <v>0</v>
      </c>
      <c r="D98" s="147">
        <v>-5.647095632177827E-3</v>
      </c>
      <c r="E98" s="148">
        <v>5.519593163831148E-3</v>
      </c>
      <c r="F98" s="7">
        <f t="shared" si="1"/>
        <v>-1.2750246834667897E-4</v>
      </c>
    </row>
    <row r="99" spans="1:6" ht="18" customHeight="1" x14ac:dyDescent="0.25">
      <c r="A99" s="433">
        <v>89</v>
      </c>
      <c r="B99" s="434" t="s">
        <v>271</v>
      </c>
      <c r="C99" s="146">
        <v>0</v>
      </c>
      <c r="D99" s="147">
        <v>-1.2553340510121771</v>
      </c>
      <c r="E99" s="148">
        <v>0.76347184718711059</v>
      </c>
      <c r="F99" s="7">
        <f t="shared" si="1"/>
        <v>-0.49186220382506651</v>
      </c>
    </row>
    <row r="100" spans="1:6" ht="18" customHeight="1" x14ac:dyDescent="0.25">
      <c r="A100" s="433">
        <v>90</v>
      </c>
      <c r="B100" s="434" t="s">
        <v>274</v>
      </c>
      <c r="C100" s="146">
        <v>0</v>
      </c>
      <c r="D100" s="147">
        <v>-0.95024533536894062</v>
      </c>
      <c r="E100" s="148">
        <v>0.54958738335132717</v>
      </c>
      <c r="F100" s="7">
        <f t="shared" si="1"/>
        <v>-0.40065795201761345</v>
      </c>
    </row>
    <row r="101" spans="1:6" ht="18.600000000000001" customHeight="1" x14ac:dyDescent="0.25">
      <c r="A101" s="433">
        <v>91</v>
      </c>
      <c r="B101" s="434" t="s">
        <v>275</v>
      </c>
      <c r="C101" s="146">
        <v>0</v>
      </c>
      <c r="D101" s="147">
        <v>-2.1204257624312751E-2</v>
      </c>
      <c r="E101" s="148">
        <v>9.4171470544090127E-3</v>
      </c>
      <c r="F101" s="7">
        <f t="shared" si="1"/>
        <v>-1.1787110569903739E-2</v>
      </c>
    </row>
    <row r="102" spans="1:6" ht="18" customHeight="1" x14ac:dyDescent="0.25">
      <c r="A102" s="433">
        <v>92</v>
      </c>
      <c r="B102" s="434" t="s">
        <v>276</v>
      </c>
      <c r="C102" s="146">
        <v>0</v>
      </c>
      <c r="D102" s="147">
        <v>-0.97167506092257161</v>
      </c>
      <c r="E102" s="148">
        <v>0.52193820790185697</v>
      </c>
      <c r="F102" s="7">
        <f t="shared" si="1"/>
        <v>-0.44973685302071464</v>
      </c>
    </row>
    <row r="103" spans="1:6" ht="18" customHeight="1" x14ac:dyDescent="0.25">
      <c r="A103" s="433">
        <v>93</v>
      </c>
      <c r="B103" s="434" t="s">
        <v>277</v>
      </c>
      <c r="C103" s="146">
        <v>0</v>
      </c>
      <c r="D103" s="147">
        <v>-1.6687234929699889E-2</v>
      </c>
      <c r="E103" s="148">
        <v>5.5638302150338055E-3</v>
      </c>
      <c r="F103" s="7">
        <f t="shared" si="1"/>
        <v>-1.1123404714666083E-2</v>
      </c>
    </row>
    <row r="104" spans="1:6" ht="18" customHeight="1" x14ac:dyDescent="0.25">
      <c r="A104" s="433">
        <v>94</v>
      </c>
      <c r="B104" s="434" t="s">
        <v>278</v>
      </c>
      <c r="C104" s="146">
        <v>0</v>
      </c>
      <c r="D104" s="147">
        <v>-0.67014838651698128</v>
      </c>
      <c r="E104" s="148">
        <v>0.45836727905193075</v>
      </c>
      <c r="F104" s="7">
        <f t="shared" si="1"/>
        <v>-0.21178110746505052</v>
      </c>
    </row>
    <row r="105" spans="1:6" ht="18" customHeight="1" x14ac:dyDescent="0.25">
      <c r="A105" s="433">
        <v>95</v>
      </c>
      <c r="B105" s="434" t="s">
        <v>279</v>
      </c>
      <c r="C105" s="146">
        <v>0</v>
      </c>
      <c r="D105" s="147">
        <v>-857.36899599272124</v>
      </c>
      <c r="E105" s="148">
        <v>656.7797104815686</v>
      </c>
      <c r="F105" s="7">
        <f t="shared" si="1"/>
        <v>-200.58928551115264</v>
      </c>
    </row>
    <row r="106" spans="1:6" ht="18" customHeight="1" x14ac:dyDescent="0.25">
      <c r="A106" s="433">
        <v>96</v>
      </c>
      <c r="B106" s="434" t="s">
        <v>280</v>
      </c>
      <c r="C106" s="146">
        <v>0</v>
      </c>
      <c r="D106" s="147">
        <v>-914.62077723896755</v>
      </c>
      <c r="E106" s="148">
        <v>561.63680559176396</v>
      </c>
      <c r="F106" s="7">
        <f t="shared" si="1"/>
        <v>-352.98397164720359</v>
      </c>
    </row>
    <row r="107" spans="1:6" ht="18" customHeight="1" x14ac:dyDescent="0.25">
      <c r="A107" s="433">
        <v>97</v>
      </c>
      <c r="B107" s="434" t="s">
        <v>282</v>
      </c>
      <c r="C107" s="146">
        <v>0</v>
      </c>
      <c r="D107" s="147">
        <v>-97.603617717274034</v>
      </c>
      <c r="E107" s="148">
        <v>97.588887811688892</v>
      </c>
      <c r="F107" s="7">
        <f t="shared" si="1"/>
        <v>-1.4729905585141978E-2</v>
      </c>
    </row>
    <row r="108" spans="1:6" ht="18" customHeight="1" x14ac:dyDescent="0.25">
      <c r="A108" s="433">
        <v>98</v>
      </c>
      <c r="B108" s="434" t="s">
        <v>281</v>
      </c>
      <c r="C108" s="146">
        <v>0</v>
      </c>
      <c r="D108" s="147">
        <v>-16459.942931924925</v>
      </c>
      <c r="E108" s="148">
        <v>10082.653678128463</v>
      </c>
      <c r="F108" s="7">
        <f t="shared" si="1"/>
        <v>-6377.2892537964617</v>
      </c>
    </row>
    <row r="109" spans="1:6" ht="18" customHeight="1" x14ac:dyDescent="0.25">
      <c r="A109" s="433">
        <v>99</v>
      </c>
      <c r="B109" s="434" t="s">
        <v>346</v>
      </c>
      <c r="C109" s="146">
        <v>0</v>
      </c>
      <c r="D109" s="147">
        <v>-50.406425124180714</v>
      </c>
      <c r="E109" s="148">
        <v>33.678588122716938</v>
      </c>
      <c r="F109" s="7">
        <f t="shared" si="1"/>
        <v>-16.727837001463776</v>
      </c>
    </row>
    <row r="110" spans="1:6" ht="18" customHeight="1" x14ac:dyDescent="0.25">
      <c r="A110" s="433">
        <v>100</v>
      </c>
      <c r="B110" s="434" t="s">
        <v>347</v>
      </c>
      <c r="C110" s="146">
        <v>0</v>
      </c>
      <c r="D110" s="147">
        <v>-144.62264022603262</v>
      </c>
      <c r="E110" s="148">
        <v>86.420315369115926</v>
      </c>
      <c r="F110" s="7">
        <f t="shared" si="1"/>
        <v>-58.20232485691669</v>
      </c>
    </row>
    <row r="111" spans="1:6" ht="18" customHeight="1" x14ac:dyDescent="0.25">
      <c r="A111" s="433">
        <v>101</v>
      </c>
      <c r="B111" s="434" t="s">
        <v>348</v>
      </c>
      <c r="C111" s="146">
        <v>0</v>
      </c>
      <c r="D111" s="147">
        <v>-17.777799279343512</v>
      </c>
      <c r="E111" s="148">
        <v>12.153359438676802</v>
      </c>
      <c r="F111" s="7">
        <f t="shared" si="1"/>
        <v>-5.6244398406667102</v>
      </c>
    </row>
    <row r="112" spans="1:6" ht="18" customHeight="1" x14ac:dyDescent="0.25">
      <c r="A112" s="433">
        <v>102</v>
      </c>
      <c r="B112" s="434" t="s">
        <v>284</v>
      </c>
      <c r="C112" s="146">
        <v>0</v>
      </c>
      <c r="D112" s="147">
        <v>-130.60271533217099</v>
      </c>
      <c r="E112" s="148">
        <v>77.609404614061503</v>
      </c>
      <c r="F112" s="7">
        <f t="shared" si="1"/>
        <v>-52.993310718109484</v>
      </c>
    </row>
    <row r="113" spans="1:6" ht="18" customHeight="1" x14ac:dyDescent="0.25">
      <c r="A113" s="433">
        <v>103</v>
      </c>
      <c r="B113" s="434" t="s">
        <v>283</v>
      </c>
      <c r="C113" s="146">
        <v>0</v>
      </c>
      <c r="D113" s="147">
        <v>-6.0808052450635145E-3</v>
      </c>
      <c r="E113" s="148">
        <v>3.2337110432941636E-3</v>
      </c>
      <c r="F113" s="7">
        <f t="shared" si="1"/>
        <v>-2.8470942017693509E-3</v>
      </c>
    </row>
    <row r="114" spans="1:6" ht="18" customHeight="1" x14ac:dyDescent="0.25">
      <c r="A114" s="433">
        <v>104</v>
      </c>
      <c r="B114" s="434" t="s">
        <v>285</v>
      </c>
      <c r="C114" s="146">
        <v>0</v>
      </c>
      <c r="D114" s="147">
        <v>-1117.5597488918393</v>
      </c>
      <c r="E114" s="148">
        <v>718.45841475067323</v>
      </c>
      <c r="F114" s="7">
        <f t="shared" si="1"/>
        <v>-399.10133414116603</v>
      </c>
    </row>
    <row r="115" spans="1:6" ht="18" customHeight="1" x14ac:dyDescent="0.25">
      <c r="A115" s="433">
        <v>105</v>
      </c>
      <c r="B115" s="434" t="s">
        <v>286</v>
      </c>
      <c r="C115" s="146">
        <v>0</v>
      </c>
      <c r="D115" s="147">
        <v>-3297.7456849286082</v>
      </c>
      <c r="E115" s="148">
        <v>2073.6584220007544</v>
      </c>
      <c r="F115" s="7">
        <f t="shared" si="1"/>
        <v>-1224.0872629278538</v>
      </c>
    </row>
    <row r="116" spans="1:6" ht="18" customHeight="1" x14ac:dyDescent="0.25">
      <c r="A116" s="433">
        <v>106</v>
      </c>
      <c r="B116" s="434" t="s">
        <v>287</v>
      </c>
      <c r="C116" s="146">
        <v>0</v>
      </c>
      <c r="D116" s="147">
        <v>-11533.455892694805</v>
      </c>
      <c r="E116" s="148">
        <v>4506.4043236235357</v>
      </c>
      <c r="F116" s="7">
        <f t="shared" si="1"/>
        <v>-7027.0515690712691</v>
      </c>
    </row>
    <row r="117" spans="1:6" ht="18" customHeight="1" x14ac:dyDescent="0.25">
      <c r="A117" s="433">
        <v>107</v>
      </c>
      <c r="B117" s="434" t="s">
        <v>288</v>
      </c>
      <c r="C117" s="146">
        <v>0</v>
      </c>
      <c r="D117" s="147">
        <v>-8.3594150812174806E-2</v>
      </c>
      <c r="E117" s="148">
        <v>5.7401479973358177E-2</v>
      </c>
      <c r="F117" s="7">
        <f t="shared" si="1"/>
        <v>-2.6192670838816628E-2</v>
      </c>
    </row>
    <row r="118" spans="1:6" ht="18" customHeight="1" x14ac:dyDescent="0.25">
      <c r="A118" s="433">
        <v>108</v>
      </c>
      <c r="B118" s="434" t="s">
        <v>289</v>
      </c>
      <c r="C118" s="146">
        <v>0</v>
      </c>
      <c r="D118" s="147">
        <v>-82.221339945681237</v>
      </c>
      <c r="E118" s="148">
        <v>50.641630007763453</v>
      </c>
      <c r="F118" s="7">
        <f t="shared" si="1"/>
        <v>-31.579709937917784</v>
      </c>
    </row>
    <row r="119" spans="1:6" ht="18" customHeight="1" x14ac:dyDescent="0.25">
      <c r="A119" s="433">
        <v>109</v>
      </c>
      <c r="B119" s="434" t="s">
        <v>290</v>
      </c>
      <c r="C119" s="146">
        <v>0</v>
      </c>
      <c r="D119" s="147">
        <v>-5496.5423987575105</v>
      </c>
      <c r="E119" s="148">
        <v>3435.3543970192827</v>
      </c>
      <c r="F119" s="7">
        <f t="shared" si="1"/>
        <v>-2061.1880017382277</v>
      </c>
    </row>
    <row r="120" spans="1:6" ht="18" customHeight="1" x14ac:dyDescent="0.25">
      <c r="A120" s="433">
        <v>110</v>
      </c>
      <c r="B120" s="434" t="s">
        <v>291</v>
      </c>
      <c r="C120" s="146">
        <v>0</v>
      </c>
      <c r="D120" s="147">
        <v>0</v>
      </c>
      <c r="E120" s="148">
        <v>0</v>
      </c>
      <c r="F120" s="7">
        <f t="shared" si="1"/>
        <v>0</v>
      </c>
    </row>
    <row r="121" spans="1:6" ht="18" customHeight="1" x14ac:dyDescent="0.25">
      <c r="A121" s="433">
        <v>111</v>
      </c>
      <c r="B121" s="434" t="s">
        <v>292</v>
      </c>
      <c r="C121" s="146">
        <v>0</v>
      </c>
      <c r="D121" s="147">
        <v>-0.20598772502690332</v>
      </c>
      <c r="E121" s="148">
        <v>9.2841414524939492E-2</v>
      </c>
      <c r="F121" s="7">
        <f t="shared" si="1"/>
        <v>-0.11314631050196383</v>
      </c>
    </row>
    <row r="122" spans="1:6" ht="18" customHeight="1" x14ac:dyDescent="0.25">
      <c r="A122" s="433">
        <v>112</v>
      </c>
      <c r="B122" s="434" t="s">
        <v>293</v>
      </c>
      <c r="C122" s="146">
        <v>0</v>
      </c>
      <c r="D122" s="147">
        <v>-197.86751908173736</v>
      </c>
      <c r="E122" s="148">
        <v>66.333703711554733</v>
      </c>
      <c r="F122" s="7">
        <f t="shared" si="1"/>
        <v>-131.53381537018262</v>
      </c>
    </row>
    <row r="123" spans="1:6" ht="18" customHeight="1" x14ac:dyDescent="0.25">
      <c r="A123" s="433">
        <v>113</v>
      </c>
      <c r="B123" s="434" t="s">
        <v>294</v>
      </c>
      <c r="C123" s="146">
        <v>0</v>
      </c>
      <c r="D123" s="147">
        <v>-0.4362000606769279</v>
      </c>
      <c r="E123" s="148">
        <v>0.23692931912425294</v>
      </c>
      <c r="F123" s="7">
        <f t="shared" si="1"/>
        <v>-0.19927074155267496</v>
      </c>
    </row>
    <row r="124" spans="1:6" ht="18" customHeight="1" x14ac:dyDescent="0.25">
      <c r="A124" s="433">
        <v>114</v>
      </c>
      <c r="B124" s="434" t="s">
        <v>295</v>
      </c>
      <c r="C124" s="146">
        <v>0</v>
      </c>
      <c r="D124" s="147">
        <v>-6903.9610588654323</v>
      </c>
      <c r="E124" s="148">
        <v>4214.4948932261004</v>
      </c>
      <c r="F124" s="7">
        <f t="shared" si="1"/>
        <v>-2689.4661656393318</v>
      </c>
    </row>
    <row r="125" spans="1:6" ht="18" customHeight="1" x14ac:dyDescent="0.25">
      <c r="A125" s="433">
        <v>115</v>
      </c>
      <c r="B125" s="434" t="s">
        <v>296</v>
      </c>
      <c r="C125" s="146">
        <v>0</v>
      </c>
      <c r="D125" s="147">
        <v>-4032.0892763523043</v>
      </c>
      <c r="E125" s="148">
        <v>2493.6626502436429</v>
      </c>
      <c r="F125" s="7">
        <f t="shared" si="1"/>
        <v>-1538.4266261086614</v>
      </c>
    </row>
    <row r="126" spans="1:6" ht="18" customHeight="1" x14ac:dyDescent="0.25">
      <c r="A126" s="433">
        <v>116</v>
      </c>
      <c r="B126" s="434" t="s">
        <v>297</v>
      </c>
      <c r="C126" s="146">
        <v>0</v>
      </c>
      <c r="D126" s="147">
        <v>-18.703106372751723</v>
      </c>
      <c r="E126" s="148">
        <v>6.0096788816504105</v>
      </c>
      <c r="F126" s="7">
        <f t="shared" si="1"/>
        <v>-12.693427491101312</v>
      </c>
    </row>
    <row r="127" spans="1:6" ht="18" customHeight="1" x14ac:dyDescent="0.25">
      <c r="A127" s="433">
        <v>117</v>
      </c>
      <c r="B127" s="434" t="s">
        <v>298</v>
      </c>
      <c r="C127" s="146">
        <v>0</v>
      </c>
      <c r="D127" s="147">
        <v>-1429.7258603874857</v>
      </c>
      <c r="E127" s="148">
        <v>943.08495050047622</v>
      </c>
      <c r="F127" s="7">
        <f t="shared" si="1"/>
        <v>-486.64090988700946</v>
      </c>
    </row>
    <row r="128" spans="1:6" ht="18" customHeight="1" x14ac:dyDescent="0.25">
      <c r="A128" s="433">
        <v>118</v>
      </c>
      <c r="B128" s="434" t="s">
        <v>300</v>
      </c>
      <c r="C128" s="146">
        <v>0</v>
      </c>
      <c r="D128" s="147">
        <v>-1.471381548410504E-3</v>
      </c>
      <c r="E128" s="148">
        <v>2.0745304021305982E-4</v>
      </c>
      <c r="F128" s="7">
        <f t="shared" si="1"/>
        <v>-1.2639285081974441E-3</v>
      </c>
    </row>
    <row r="129" spans="1:6" ht="18" customHeight="1" x14ac:dyDescent="0.25">
      <c r="A129" s="433">
        <v>119</v>
      </c>
      <c r="B129" s="434" t="s">
        <v>299</v>
      </c>
      <c r="C129" s="146">
        <v>0</v>
      </c>
      <c r="D129" s="147">
        <v>0</v>
      </c>
      <c r="E129" s="148">
        <v>0</v>
      </c>
      <c r="F129" s="7">
        <f t="shared" si="1"/>
        <v>0</v>
      </c>
    </row>
    <row r="130" spans="1:6" ht="18" customHeight="1" x14ac:dyDescent="0.25">
      <c r="A130" s="433">
        <v>120</v>
      </c>
      <c r="B130" s="434" t="s">
        <v>301</v>
      </c>
      <c r="C130" s="146">
        <v>0</v>
      </c>
      <c r="D130" s="147">
        <v>-400.67902355564377</v>
      </c>
      <c r="E130" s="148">
        <v>318.44545661598062</v>
      </c>
      <c r="F130" s="7">
        <f t="shared" si="1"/>
        <v>-82.233566939663149</v>
      </c>
    </row>
    <row r="131" spans="1:6" ht="18" customHeight="1" x14ac:dyDescent="0.25">
      <c r="A131" s="433">
        <v>121</v>
      </c>
      <c r="B131" s="434" t="s">
        <v>302</v>
      </c>
      <c r="C131" s="146">
        <v>0</v>
      </c>
      <c r="D131" s="147">
        <v>-5.3977924565653201E-2</v>
      </c>
      <c r="E131" s="148">
        <v>1.7862194017630804E-2</v>
      </c>
      <c r="F131" s="7">
        <f t="shared" si="1"/>
        <v>-3.6115730548022397E-2</v>
      </c>
    </row>
    <row r="132" spans="1:6" ht="18" customHeight="1" x14ac:dyDescent="0.25">
      <c r="A132" s="433">
        <v>122</v>
      </c>
      <c r="B132" s="434" t="s">
        <v>352</v>
      </c>
      <c r="C132" s="146">
        <v>0</v>
      </c>
      <c r="D132" s="147">
        <v>-22.727854532913131</v>
      </c>
      <c r="E132" s="148">
        <v>15.223477091188748</v>
      </c>
      <c r="F132" s="7">
        <f t="shared" si="1"/>
        <v>-7.5043774417243831</v>
      </c>
    </row>
    <row r="133" spans="1:6" ht="18" customHeight="1" x14ac:dyDescent="0.25">
      <c r="A133" s="433">
        <v>123</v>
      </c>
      <c r="B133" s="434" t="s">
        <v>353</v>
      </c>
      <c r="C133" s="146">
        <v>0</v>
      </c>
      <c r="D133" s="147">
        <v>-14.093040502763792</v>
      </c>
      <c r="E133" s="148">
        <v>8.630613404712868</v>
      </c>
      <c r="F133" s="7">
        <f t="shared" si="1"/>
        <v>-5.4624270980509237</v>
      </c>
    </row>
    <row r="134" spans="1:6" ht="18" customHeight="1" x14ac:dyDescent="0.25">
      <c r="A134" s="433">
        <v>124</v>
      </c>
      <c r="B134" s="434" t="s">
        <v>303</v>
      </c>
      <c r="C134" s="146">
        <v>0</v>
      </c>
      <c r="D134" s="147">
        <v>-0.80871304613682715</v>
      </c>
      <c r="E134" s="148">
        <v>0.689116371157382</v>
      </c>
      <c r="F134" s="7">
        <f t="shared" si="1"/>
        <v>-0.11959667497944515</v>
      </c>
    </row>
    <row r="135" spans="1:6" ht="18" customHeight="1" x14ac:dyDescent="0.25">
      <c r="A135" s="433">
        <v>125</v>
      </c>
      <c r="B135" s="434" t="s">
        <v>304</v>
      </c>
      <c r="C135" s="146">
        <v>0</v>
      </c>
      <c r="D135" s="147">
        <v>-8593.1703014890445</v>
      </c>
      <c r="E135" s="148">
        <v>5399.924727313648</v>
      </c>
      <c r="F135" s="7">
        <f t="shared" si="1"/>
        <v>-3193.2455741753965</v>
      </c>
    </row>
    <row r="136" spans="1:6" ht="18" customHeight="1" x14ac:dyDescent="0.25">
      <c r="A136" s="433">
        <v>126</v>
      </c>
      <c r="B136" s="434" t="s">
        <v>305</v>
      </c>
      <c r="C136" s="146">
        <v>0</v>
      </c>
      <c r="D136" s="147">
        <v>-1251.9202530252651</v>
      </c>
      <c r="E136" s="148">
        <v>681.64728227316709</v>
      </c>
      <c r="F136" s="7">
        <f t="shared" si="1"/>
        <v>-570.27297075209799</v>
      </c>
    </row>
    <row r="137" spans="1:6" ht="18" customHeight="1" x14ac:dyDescent="0.25">
      <c r="A137" s="433">
        <v>127</v>
      </c>
      <c r="B137" s="434" t="s">
        <v>306</v>
      </c>
      <c r="C137" s="146">
        <v>0</v>
      </c>
      <c r="D137" s="147">
        <v>-25127.321337878202</v>
      </c>
      <c r="E137" s="148">
        <v>20306.568453280663</v>
      </c>
      <c r="F137" s="7">
        <f t="shared" si="1"/>
        <v>-4820.7528845975394</v>
      </c>
    </row>
    <row r="138" spans="1:6" ht="18" customHeight="1" x14ac:dyDescent="0.25">
      <c r="A138" s="433">
        <v>128</v>
      </c>
      <c r="B138" s="434" t="s">
        <v>307</v>
      </c>
      <c r="C138" s="146">
        <v>0</v>
      </c>
      <c r="D138" s="147">
        <v>-4813.3963372233848</v>
      </c>
      <c r="E138" s="148">
        <v>4661.4048824484698</v>
      </c>
      <c r="F138" s="7">
        <f t="shared" si="1"/>
        <v>-151.99145477491493</v>
      </c>
    </row>
    <row r="139" spans="1:6" ht="18" customHeight="1" x14ac:dyDescent="0.25">
      <c r="A139" s="433">
        <v>129</v>
      </c>
      <c r="B139" s="434" t="s">
        <v>308</v>
      </c>
      <c r="C139" s="146">
        <v>0</v>
      </c>
      <c r="D139" s="147">
        <v>-0.11917909028952919</v>
      </c>
      <c r="E139" s="148">
        <v>7.4373400377449897E-2</v>
      </c>
      <c r="F139" s="7">
        <f t="shared" si="1"/>
        <v>-4.4805689912079297E-2</v>
      </c>
    </row>
    <row r="140" spans="1:6" ht="18" customHeight="1" x14ac:dyDescent="0.25">
      <c r="A140" s="433">
        <v>130</v>
      </c>
      <c r="B140" s="434" t="s">
        <v>309</v>
      </c>
      <c r="C140" s="146">
        <v>0</v>
      </c>
      <c r="D140" s="147">
        <v>-8.6754593139777153E-2</v>
      </c>
      <c r="E140" s="148">
        <v>8.4421233024920939E-2</v>
      </c>
      <c r="F140" s="7">
        <f t="shared" ref="F140:F153" si="2">SUM(C140:E140)</f>
        <v>-2.3333601148562144E-3</v>
      </c>
    </row>
    <row r="141" spans="1:6" ht="18" customHeight="1" x14ac:dyDescent="0.25">
      <c r="A141" s="433">
        <v>131</v>
      </c>
      <c r="B141" s="434" t="s">
        <v>310</v>
      </c>
      <c r="C141" s="146">
        <v>0</v>
      </c>
      <c r="D141" s="147">
        <v>-2703.4100684698797</v>
      </c>
      <c r="E141" s="148">
        <v>1727.3362867356013</v>
      </c>
      <c r="F141" s="7">
        <f t="shared" si="2"/>
        <v>-976.07378173427833</v>
      </c>
    </row>
    <row r="142" spans="1:6" ht="18" customHeight="1" x14ac:dyDescent="0.25">
      <c r="A142" s="433">
        <v>132</v>
      </c>
      <c r="B142" s="434" t="s">
        <v>311</v>
      </c>
      <c r="C142" s="146">
        <v>0</v>
      </c>
      <c r="D142" s="147">
        <v>-733.36023827182964</v>
      </c>
      <c r="E142" s="148">
        <v>505.14167283507282</v>
      </c>
      <c r="F142" s="7">
        <f t="shared" si="2"/>
        <v>-228.21856543675682</v>
      </c>
    </row>
    <row r="143" spans="1:6" ht="18" customHeight="1" x14ac:dyDescent="0.25">
      <c r="A143" s="433">
        <v>133</v>
      </c>
      <c r="B143" s="434" t="s">
        <v>37</v>
      </c>
      <c r="C143" s="146">
        <v>0</v>
      </c>
      <c r="D143" s="147">
        <v>-1030.4401626219105</v>
      </c>
      <c r="E143" s="148">
        <v>567.26381725885585</v>
      </c>
      <c r="F143" s="7">
        <f t="shared" si="2"/>
        <v>-463.17634536305468</v>
      </c>
    </row>
    <row r="144" spans="1:6" ht="18" customHeight="1" x14ac:dyDescent="0.25">
      <c r="A144" s="433">
        <v>134</v>
      </c>
      <c r="B144" s="434" t="s">
        <v>312</v>
      </c>
      <c r="C144" s="146">
        <v>0</v>
      </c>
      <c r="D144" s="147">
        <v>-11.08118134090034</v>
      </c>
      <c r="E144" s="148">
        <v>5.8174114674120139</v>
      </c>
      <c r="F144" s="7">
        <f t="shared" si="2"/>
        <v>-5.263769873488326</v>
      </c>
    </row>
    <row r="145" spans="1:6" ht="18" customHeight="1" x14ac:dyDescent="0.25">
      <c r="A145" s="433">
        <v>135</v>
      </c>
      <c r="B145" s="434" t="s">
        <v>357</v>
      </c>
      <c r="C145" s="146">
        <v>0</v>
      </c>
      <c r="D145" s="147">
        <v>-3.7952900066346675</v>
      </c>
      <c r="E145" s="148">
        <v>2.3242451335898888</v>
      </c>
      <c r="F145" s="7">
        <f t="shared" si="2"/>
        <v>-1.4710448730447787</v>
      </c>
    </row>
    <row r="146" spans="1:6" ht="18" customHeight="1" x14ac:dyDescent="0.25">
      <c r="A146" s="433">
        <v>136</v>
      </c>
      <c r="B146" s="434" t="s">
        <v>38</v>
      </c>
      <c r="C146" s="146">
        <v>0</v>
      </c>
      <c r="D146" s="147">
        <v>-34.413530697108158</v>
      </c>
      <c r="E146" s="148">
        <v>21.074932643506742</v>
      </c>
      <c r="F146" s="7">
        <f t="shared" si="2"/>
        <v>-13.338598053601416</v>
      </c>
    </row>
    <row r="147" spans="1:6" ht="18" customHeight="1" x14ac:dyDescent="0.25">
      <c r="A147" s="433">
        <v>137</v>
      </c>
      <c r="B147" s="434" t="s">
        <v>39</v>
      </c>
      <c r="C147" s="146">
        <v>0</v>
      </c>
      <c r="D147" s="147">
        <v>-5.8893998359514246</v>
      </c>
      <c r="E147" s="148">
        <v>3.6713658102285986</v>
      </c>
      <c r="F147" s="7">
        <f t="shared" si="2"/>
        <v>-2.2180340257228259</v>
      </c>
    </row>
    <row r="148" spans="1:6" ht="18" customHeight="1" x14ac:dyDescent="0.25">
      <c r="A148" s="433">
        <v>138</v>
      </c>
      <c r="B148" s="434" t="s">
        <v>358</v>
      </c>
      <c r="C148" s="146">
        <v>0</v>
      </c>
      <c r="D148" s="147">
        <v>-374.9836439284669</v>
      </c>
      <c r="E148" s="148">
        <v>229.6409254768283</v>
      </c>
      <c r="F148" s="7">
        <f t="shared" si="2"/>
        <v>-145.3427184516386</v>
      </c>
    </row>
    <row r="149" spans="1:6" ht="18" customHeight="1" x14ac:dyDescent="0.25">
      <c r="A149" s="433">
        <v>139</v>
      </c>
      <c r="B149" s="434" t="s">
        <v>313</v>
      </c>
      <c r="C149" s="146">
        <v>0</v>
      </c>
      <c r="D149" s="147">
        <v>-1.9644274643327591</v>
      </c>
      <c r="E149" s="148">
        <v>1.2214867027536518</v>
      </c>
      <c r="F149" s="7">
        <f t="shared" si="2"/>
        <v>-0.74294076157910727</v>
      </c>
    </row>
    <row r="150" spans="1:6" ht="18" customHeight="1" x14ac:dyDescent="0.25">
      <c r="A150" s="433">
        <v>140</v>
      </c>
      <c r="B150" s="434" t="s">
        <v>314</v>
      </c>
      <c r="C150" s="146">
        <v>0</v>
      </c>
      <c r="D150" s="147">
        <v>-14.493950994432698</v>
      </c>
      <c r="E150" s="148">
        <v>8.0161444604079737</v>
      </c>
      <c r="F150" s="7">
        <f t="shared" si="2"/>
        <v>-6.4778065340247242</v>
      </c>
    </row>
    <row r="151" spans="1:6" ht="18" customHeight="1" x14ac:dyDescent="0.25">
      <c r="A151" s="433">
        <v>141</v>
      </c>
      <c r="B151" s="434" t="s">
        <v>315</v>
      </c>
      <c r="C151" s="146">
        <v>0</v>
      </c>
      <c r="D151" s="147">
        <v>-3.4920941642198298E-2</v>
      </c>
      <c r="E151" s="148">
        <v>3.9975451323524726E-3</v>
      </c>
      <c r="F151" s="7">
        <f t="shared" si="2"/>
        <v>-3.0923396509845824E-2</v>
      </c>
    </row>
    <row r="152" spans="1:6" ht="18" customHeight="1" x14ac:dyDescent="0.25">
      <c r="A152" s="433">
        <v>142</v>
      </c>
      <c r="B152" s="434" t="s">
        <v>316</v>
      </c>
      <c r="C152" s="146">
        <v>0</v>
      </c>
      <c r="D152" s="147">
        <v>-93.180628308890036</v>
      </c>
      <c r="E152" s="148">
        <v>81.442309757546155</v>
      </c>
      <c r="F152" s="7">
        <f t="shared" si="2"/>
        <v>-11.73831855134388</v>
      </c>
    </row>
    <row r="153" spans="1:6" ht="18" customHeight="1" thickBot="1" x14ac:dyDescent="0.3">
      <c r="A153" s="437">
        <v>143</v>
      </c>
      <c r="B153" s="438" t="s">
        <v>317</v>
      </c>
      <c r="C153" s="267">
        <v>0</v>
      </c>
      <c r="D153" s="268">
        <v>-2.6249238837202804</v>
      </c>
      <c r="E153" s="269">
        <v>2.2349174823619768</v>
      </c>
      <c r="F153" s="43">
        <f t="shared" si="2"/>
        <v>-0.39000640135830356</v>
      </c>
    </row>
    <row r="154" spans="1:6" ht="15.75" thickBot="1" x14ac:dyDescent="0.3">
      <c r="B154" s="434"/>
    </row>
    <row r="155" spans="1:6" ht="15.75" thickBot="1" x14ac:dyDescent="0.3">
      <c r="A155" s="435"/>
      <c r="B155" s="436" t="s">
        <v>17</v>
      </c>
      <c r="C155" s="55">
        <f>SUM(C11:C154)</f>
        <v>0</v>
      </c>
      <c r="D155" s="55">
        <f t="shared" ref="D155:F155" si="3">SUM(D11:D154)</f>
        <v>-1.5868639735572287E-11</v>
      </c>
      <c r="E155" s="55">
        <f t="shared" si="3"/>
        <v>1.0557021923318644E-10</v>
      </c>
      <c r="F155" s="55">
        <f t="shared" si="3"/>
        <v>9.9025676547626063E-11</v>
      </c>
    </row>
  </sheetData>
  <mergeCells count="9">
    <mergeCell ref="A7:B9"/>
    <mergeCell ref="C7:C8"/>
    <mergeCell ref="D7:E7"/>
    <mergeCell ref="F7:F8"/>
    <mergeCell ref="A1:F1"/>
    <mergeCell ref="A2:F2"/>
    <mergeCell ref="A3:F3"/>
    <mergeCell ref="A4:F4"/>
    <mergeCell ref="A5:F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C59BD-9878-41B4-BD67-98B0F657696E}">
  <sheetPr>
    <tabColor theme="9" tint="0.39997558519241921"/>
    <pageSetUpPr fitToPage="1"/>
  </sheetPr>
  <dimension ref="A1:N164"/>
  <sheetViews>
    <sheetView zoomScale="75" zoomScaleNormal="75" workbookViewId="0">
      <selection sqref="A1:L1"/>
    </sheetView>
  </sheetViews>
  <sheetFormatPr baseColWidth="10" defaultColWidth="11.42578125" defaultRowHeight="11.25" x14ac:dyDescent="0.2"/>
  <cols>
    <col min="1" max="1" width="4.7109375" style="94" bestFit="1" customWidth="1"/>
    <col min="2" max="2" width="106.7109375" style="94" customWidth="1"/>
    <col min="3" max="7" width="17.7109375" style="94" customWidth="1"/>
    <col min="8" max="12" width="16.7109375" style="94" customWidth="1"/>
    <col min="13" max="16384" width="11.42578125" style="94"/>
  </cols>
  <sheetData>
    <row r="1" spans="1:14" ht="18" x14ac:dyDescent="0.25">
      <c r="A1" s="495" t="s">
        <v>191</v>
      </c>
      <c r="B1" s="496"/>
      <c r="C1" s="496"/>
      <c r="D1" s="496"/>
      <c r="E1" s="496"/>
      <c r="F1" s="496"/>
      <c r="G1" s="496"/>
      <c r="H1" s="496"/>
      <c r="I1" s="496"/>
      <c r="J1" s="496"/>
      <c r="K1" s="496"/>
      <c r="L1" s="497"/>
      <c r="M1" s="270"/>
      <c r="N1" s="270"/>
    </row>
    <row r="2" spans="1:14" ht="18" x14ac:dyDescent="0.25">
      <c r="A2" s="498" t="s">
        <v>192</v>
      </c>
      <c r="B2" s="499"/>
      <c r="C2" s="499"/>
      <c r="D2" s="499"/>
      <c r="E2" s="499"/>
      <c r="F2" s="499"/>
      <c r="G2" s="499"/>
      <c r="H2" s="499"/>
      <c r="I2" s="499"/>
      <c r="J2" s="499"/>
      <c r="K2" s="499"/>
      <c r="L2" s="500"/>
      <c r="M2" s="270"/>
      <c r="N2" s="270"/>
    </row>
    <row r="3" spans="1:14" ht="18" x14ac:dyDescent="0.25">
      <c r="A3" s="498" t="s">
        <v>196</v>
      </c>
      <c r="B3" s="499"/>
      <c r="C3" s="499"/>
      <c r="D3" s="499"/>
      <c r="E3" s="499"/>
      <c r="F3" s="499"/>
      <c r="G3" s="499"/>
      <c r="H3" s="499"/>
      <c r="I3" s="499"/>
      <c r="J3" s="499"/>
      <c r="K3" s="499"/>
      <c r="L3" s="500"/>
      <c r="M3" s="270"/>
      <c r="N3" s="270"/>
    </row>
    <row r="4" spans="1:14" ht="18.75" thickBot="1" x14ac:dyDescent="0.3">
      <c r="A4" s="501" t="s">
        <v>18</v>
      </c>
      <c r="B4" s="502"/>
      <c r="C4" s="502"/>
      <c r="D4" s="502"/>
      <c r="E4" s="502"/>
      <c r="F4" s="502"/>
      <c r="G4" s="502"/>
      <c r="H4" s="502"/>
      <c r="I4" s="502"/>
      <c r="J4" s="502"/>
      <c r="K4" s="502"/>
      <c r="L4" s="503"/>
      <c r="M4" s="270"/>
      <c r="N4" s="270"/>
    </row>
    <row r="5" spans="1:14" ht="13.5" customHeight="1" thickBot="1" x14ac:dyDescent="0.3">
      <c r="M5" s="270"/>
      <c r="N5" s="270"/>
    </row>
    <row r="6" spans="1:14" ht="13.5" customHeight="1" x14ac:dyDescent="0.25">
      <c r="A6" s="504" t="s">
        <v>19</v>
      </c>
      <c r="B6" s="505"/>
      <c r="C6" s="510" t="s">
        <v>20</v>
      </c>
      <c r="D6" s="511"/>
      <c r="E6" s="511"/>
      <c r="F6" s="511"/>
      <c r="G6" s="512"/>
      <c r="H6" s="513" t="s">
        <v>21</v>
      </c>
      <c r="I6" s="511"/>
      <c r="J6" s="511"/>
      <c r="K6" s="512"/>
      <c r="L6" s="514" t="s">
        <v>22</v>
      </c>
      <c r="M6" s="270"/>
      <c r="N6" s="270"/>
    </row>
    <row r="7" spans="1:14" ht="33.75" x14ac:dyDescent="0.25">
      <c r="A7" s="506"/>
      <c r="B7" s="507"/>
      <c r="C7" s="95" t="s">
        <v>23</v>
      </c>
      <c r="D7" s="96" t="s">
        <v>24</v>
      </c>
      <c r="E7" s="96" t="s">
        <v>25</v>
      </c>
      <c r="F7" s="96" t="s">
        <v>26</v>
      </c>
      <c r="G7" s="97" t="s">
        <v>27</v>
      </c>
      <c r="H7" s="98" t="s">
        <v>28</v>
      </c>
      <c r="I7" s="99" t="s">
        <v>29</v>
      </c>
      <c r="J7" s="99" t="s">
        <v>30</v>
      </c>
      <c r="K7" s="100" t="s">
        <v>31</v>
      </c>
      <c r="L7" s="515"/>
      <c r="M7" s="270"/>
      <c r="N7" s="270"/>
    </row>
    <row r="8" spans="1:14" ht="12" thickBot="1" x14ac:dyDescent="0.25">
      <c r="A8" s="508"/>
      <c r="B8" s="509"/>
      <c r="C8" s="101" t="s">
        <v>0</v>
      </c>
      <c r="D8" s="102" t="s">
        <v>0</v>
      </c>
      <c r="E8" s="102" t="s">
        <v>0</v>
      </c>
      <c r="F8" s="102" t="s">
        <v>0</v>
      </c>
      <c r="G8" s="103" t="s">
        <v>0</v>
      </c>
      <c r="H8" s="104" t="s">
        <v>0</v>
      </c>
      <c r="I8" s="102" t="s">
        <v>0</v>
      </c>
      <c r="J8" s="102" t="s">
        <v>0</v>
      </c>
      <c r="K8" s="103" t="s">
        <v>0</v>
      </c>
      <c r="L8" s="516"/>
    </row>
    <row r="9" spans="1:14" ht="12" thickBot="1" x14ac:dyDescent="0.25"/>
    <row r="10" spans="1:14" ht="12.75" x14ac:dyDescent="0.2">
      <c r="A10" s="105">
        <v>1</v>
      </c>
      <c r="B10" s="106" t="s">
        <v>207</v>
      </c>
      <c r="C10" s="107">
        <v>0</v>
      </c>
      <c r="D10" s="108">
        <v>0</v>
      </c>
      <c r="E10" s="108">
        <v>42.686898117968866</v>
      </c>
      <c r="F10" s="108">
        <v>-88.334720306159667</v>
      </c>
      <c r="G10" s="109">
        <v>-51.532823328147472</v>
      </c>
      <c r="H10" s="107">
        <v>57.832650793390485</v>
      </c>
      <c r="I10" s="108">
        <v>0</v>
      </c>
      <c r="J10" s="108">
        <v>0</v>
      </c>
      <c r="K10" s="109">
        <v>0</v>
      </c>
      <c r="L10" s="110">
        <f t="shared" ref="L10:L78" si="0">SUM(C10:K10)</f>
        <v>-39.347994722947789</v>
      </c>
    </row>
    <row r="11" spans="1:14" ht="12.75" x14ac:dyDescent="0.2">
      <c r="A11" s="111">
        <f>A10+1</f>
        <v>2</v>
      </c>
      <c r="B11" s="112" t="s">
        <v>318</v>
      </c>
      <c r="C11" s="113">
        <v>0</v>
      </c>
      <c r="D11" s="114">
        <v>0</v>
      </c>
      <c r="E11" s="114">
        <v>-5.9271011979772865</v>
      </c>
      <c r="F11" s="114">
        <v>-6.7739643378204066</v>
      </c>
      <c r="G11" s="115">
        <v>1.5876457428340174</v>
      </c>
      <c r="H11" s="113">
        <v>-17.984912189887954</v>
      </c>
      <c r="I11" s="114">
        <v>0</v>
      </c>
      <c r="J11" s="114">
        <v>0</v>
      </c>
      <c r="K11" s="115">
        <v>0</v>
      </c>
      <c r="L11" s="116">
        <f t="shared" si="0"/>
        <v>-29.098331982851629</v>
      </c>
    </row>
    <row r="12" spans="1:14" ht="12.75" x14ac:dyDescent="0.2">
      <c r="A12" s="111">
        <f t="shared" ref="A12:A75" si="1">A11+1</f>
        <v>3</v>
      </c>
      <c r="B12" s="112" t="s">
        <v>208</v>
      </c>
      <c r="C12" s="113">
        <v>0</v>
      </c>
      <c r="D12" s="114">
        <v>0</v>
      </c>
      <c r="E12" s="114">
        <v>43.104687292058657</v>
      </c>
      <c r="F12" s="114">
        <v>-89.835316359190159</v>
      </c>
      <c r="G12" s="115">
        <v>-54.515717829916611</v>
      </c>
      <c r="H12" s="113">
        <v>60.246793847317051</v>
      </c>
      <c r="I12" s="114">
        <v>0</v>
      </c>
      <c r="J12" s="114">
        <v>0</v>
      </c>
      <c r="K12" s="115">
        <v>0</v>
      </c>
      <c r="L12" s="116">
        <f t="shared" si="0"/>
        <v>-40.999553049731063</v>
      </c>
    </row>
    <row r="13" spans="1:14" ht="12.75" x14ac:dyDescent="0.2">
      <c r="A13" s="111">
        <f t="shared" si="1"/>
        <v>4</v>
      </c>
      <c r="B13" s="112" t="s">
        <v>209</v>
      </c>
      <c r="C13" s="113">
        <v>0</v>
      </c>
      <c r="D13" s="114">
        <v>0</v>
      </c>
      <c r="E13" s="114">
        <v>58.242671108839168</v>
      </c>
      <c r="F13" s="114">
        <v>-180.09296390107923</v>
      </c>
      <c r="G13" s="115">
        <v>-82.708621492395451</v>
      </c>
      <c r="H13" s="113">
        <v>2.0829370421497657</v>
      </c>
      <c r="I13" s="114">
        <v>0</v>
      </c>
      <c r="J13" s="114">
        <v>0</v>
      </c>
      <c r="K13" s="115">
        <v>0</v>
      </c>
      <c r="L13" s="116">
        <f t="shared" si="0"/>
        <v>-202.47597724248573</v>
      </c>
    </row>
    <row r="14" spans="1:14" ht="12.75" x14ac:dyDescent="0.2">
      <c r="A14" s="111">
        <f t="shared" si="1"/>
        <v>5</v>
      </c>
      <c r="B14" s="112" t="s">
        <v>210</v>
      </c>
      <c r="C14" s="113">
        <v>0</v>
      </c>
      <c r="D14" s="114">
        <v>0</v>
      </c>
      <c r="E14" s="114">
        <v>3.4547663460817053</v>
      </c>
      <c r="F14" s="114">
        <v>-7.4869975175452472</v>
      </c>
      <c r="G14" s="115">
        <v>-4.2178647449927205</v>
      </c>
      <c r="H14" s="113">
        <v>3.4720469909130789</v>
      </c>
      <c r="I14" s="114">
        <v>0</v>
      </c>
      <c r="J14" s="114">
        <v>0</v>
      </c>
      <c r="K14" s="115">
        <v>0</v>
      </c>
      <c r="L14" s="116">
        <f t="shared" si="0"/>
        <v>-4.7780489255431835</v>
      </c>
    </row>
    <row r="15" spans="1:14" ht="12.75" x14ac:dyDescent="0.2">
      <c r="A15" s="111">
        <f t="shared" si="1"/>
        <v>6</v>
      </c>
      <c r="B15" s="112" t="s">
        <v>211</v>
      </c>
      <c r="C15" s="113">
        <v>0</v>
      </c>
      <c r="D15" s="114">
        <v>0</v>
      </c>
      <c r="E15" s="114">
        <v>2.8397583883185402</v>
      </c>
      <c r="F15" s="114">
        <v>-5.7418674828345093</v>
      </c>
      <c r="G15" s="115">
        <v>-4.2738431386484956</v>
      </c>
      <c r="H15" s="113">
        <v>6.960188376009885</v>
      </c>
      <c r="I15" s="114">
        <v>0</v>
      </c>
      <c r="J15" s="114">
        <v>0</v>
      </c>
      <c r="K15" s="115">
        <v>0</v>
      </c>
      <c r="L15" s="116">
        <f t="shared" si="0"/>
        <v>-0.21576385715457924</v>
      </c>
    </row>
    <row r="16" spans="1:14" ht="12.75" x14ac:dyDescent="0.2">
      <c r="A16" s="111">
        <f t="shared" si="1"/>
        <v>7</v>
      </c>
      <c r="B16" s="112" t="s">
        <v>212</v>
      </c>
      <c r="C16" s="113">
        <v>0</v>
      </c>
      <c r="D16" s="114">
        <v>0</v>
      </c>
      <c r="E16" s="114">
        <v>39.882399880600936</v>
      </c>
      <c r="F16" s="114">
        <v>-86.487344092312327</v>
      </c>
      <c r="G16" s="115">
        <v>-39.956126956393227</v>
      </c>
      <c r="H16" s="113">
        <v>54.36224977370869</v>
      </c>
      <c r="I16" s="114">
        <v>0</v>
      </c>
      <c r="J16" s="114">
        <v>0</v>
      </c>
      <c r="K16" s="115">
        <v>0</v>
      </c>
      <c r="L16" s="116">
        <f t="shared" si="0"/>
        <v>-32.198821394395928</v>
      </c>
    </row>
    <row r="17" spans="1:12" ht="12.75" x14ac:dyDescent="0.2">
      <c r="A17" s="111">
        <f t="shared" si="1"/>
        <v>8</v>
      </c>
      <c r="B17" s="112" t="s">
        <v>213</v>
      </c>
      <c r="C17" s="113">
        <v>0</v>
      </c>
      <c r="D17" s="114">
        <v>0</v>
      </c>
      <c r="E17" s="114">
        <v>6.0189466646994383</v>
      </c>
      <c r="F17" s="114">
        <v>-25.443153175889766</v>
      </c>
      <c r="G17" s="115">
        <v>-9.548256876019602</v>
      </c>
      <c r="H17" s="113">
        <v>-0.39667341850550941</v>
      </c>
      <c r="I17" s="114">
        <v>0</v>
      </c>
      <c r="J17" s="114">
        <v>0</v>
      </c>
      <c r="K17" s="115">
        <v>0</v>
      </c>
      <c r="L17" s="116">
        <f t="shared" si="0"/>
        <v>-29.369136805715438</v>
      </c>
    </row>
    <row r="18" spans="1:12" ht="12.75" x14ac:dyDescent="0.2">
      <c r="A18" s="111">
        <f t="shared" si="1"/>
        <v>9</v>
      </c>
      <c r="B18" s="112" t="s">
        <v>214</v>
      </c>
      <c r="C18" s="113">
        <v>0</v>
      </c>
      <c r="D18" s="114">
        <v>0</v>
      </c>
      <c r="E18" s="114">
        <v>3.9640941611070737</v>
      </c>
      <c r="F18" s="114">
        <v>-17.895252887703201</v>
      </c>
      <c r="G18" s="115">
        <v>-8.3143183526967679</v>
      </c>
      <c r="H18" s="113">
        <v>8.056197693777742</v>
      </c>
      <c r="I18" s="114">
        <v>0</v>
      </c>
      <c r="J18" s="114">
        <v>0</v>
      </c>
      <c r="K18" s="115">
        <v>0</v>
      </c>
      <c r="L18" s="116">
        <f t="shared" si="0"/>
        <v>-14.189279385515155</v>
      </c>
    </row>
    <row r="19" spans="1:12" ht="12.75" x14ac:dyDescent="0.2">
      <c r="A19" s="111">
        <f t="shared" si="1"/>
        <v>10</v>
      </c>
      <c r="B19" s="112" t="s">
        <v>215</v>
      </c>
      <c r="C19" s="113">
        <v>0</v>
      </c>
      <c r="D19" s="114">
        <v>0</v>
      </c>
      <c r="E19" s="114">
        <v>13.143257930196102</v>
      </c>
      <c r="F19" s="114">
        <v>-44.63971380453728</v>
      </c>
      <c r="G19" s="115">
        <v>-20.704295495386919</v>
      </c>
      <c r="H19" s="113">
        <v>5.9396943794129298</v>
      </c>
      <c r="I19" s="114">
        <v>0</v>
      </c>
      <c r="J19" s="114">
        <v>0</v>
      </c>
      <c r="K19" s="115">
        <v>0</v>
      </c>
      <c r="L19" s="116">
        <f t="shared" si="0"/>
        <v>-46.261056990315168</v>
      </c>
    </row>
    <row r="20" spans="1:12" ht="12.75" x14ac:dyDescent="0.2">
      <c r="A20" s="111">
        <f t="shared" si="1"/>
        <v>11</v>
      </c>
      <c r="B20" s="112" t="s">
        <v>216</v>
      </c>
      <c r="C20" s="113">
        <v>59603.119560000043</v>
      </c>
      <c r="D20" s="114">
        <v>0</v>
      </c>
      <c r="E20" s="114">
        <v>122.49808754379619</v>
      </c>
      <c r="F20" s="114">
        <v>-629.14537521762622</v>
      </c>
      <c r="G20" s="115">
        <v>-289.0580187258343</v>
      </c>
      <c r="H20" s="113">
        <v>203.92205275300864</v>
      </c>
      <c r="I20" s="114">
        <v>0</v>
      </c>
      <c r="J20" s="114">
        <v>0</v>
      </c>
      <c r="K20" s="115">
        <v>0</v>
      </c>
      <c r="L20" s="116">
        <f t="shared" si="0"/>
        <v>59011.336306353391</v>
      </c>
    </row>
    <row r="21" spans="1:12" ht="12.75" x14ac:dyDescent="0.2">
      <c r="A21" s="111">
        <f t="shared" si="1"/>
        <v>12</v>
      </c>
      <c r="B21" s="112" t="s">
        <v>217</v>
      </c>
      <c r="C21" s="113">
        <v>0</v>
      </c>
      <c r="D21" s="114">
        <v>0</v>
      </c>
      <c r="E21" s="114">
        <v>350.13610661634652</v>
      </c>
      <c r="F21" s="114">
        <v>-415.03426728896295</v>
      </c>
      <c r="G21" s="115">
        <v>-205.05281770091574</v>
      </c>
      <c r="H21" s="113">
        <v>992.25219761065841</v>
      </c>
      <c r="I21" s="114">
        <v>0</v>
      </c>
      <c r="J21" s="114">
        <v>0</v>
      </c>
      <c r="K21" s="115">
        <v>0</v>
      </c>
      <c r="L21" s="116">
        <f t="shared" si="0"/>
        <v>722.30121923712625</v>
      </c>
    </row>
    <row r="22" spans="1:12" ht="12.75" x14ac:dyDescent="0.2">
      <c r="A22" s="111">
        <f t="shared" si="1"/>
        <v>13</v>
      </c>
      <c r="B22" s="112" t="s">
        <v>218</v>
      </c>
      <c r="C22" s="113">
        <v>0</v>
      </c>
      <c r="D22" s="114">
        <v>0</v>
      </c>
      <c r="E22" s="114">
        <v>517.22064381852272</v>
      </c>
      <c r="F22" s="114">
        <v>-1302.5538013779076</v>
      </c>
      <c r="G22" s="115">
        <v>-829.73549869236115</v>
      </c>
      <c r="H22" s="113">
        <v>44.326811130253418</v>
      </c>
      <c r="I22" s="114">
        <v>0</v>
      </c>
      <c r="J22" s="114">
        <v>0</v>
      </c>
      <c r="K22" s="115">
        <v>0</v>
      </c>
      <c r="L22" s="116">
        <f t="shared" si="0"/>
        <v>-1570.7418451214926</v>
      </c>
    </row>
    <row r="23" spans="1:12" ht="12.75" x14ac:dyDescent="0.2">
      <c r="A23" s="111">
        <f t="shared" si="1"/>
        <v>14</v>
      </c>
      <c r="B23" s="112" t="s">
        <v>219</v>
      </c>
      <c r="C23" s="113">
        <v>0</v>
      </c>
      <c r="D23" s="114">
        <v>0</v>
      </c>
      <c r="E23" s="114">
        <v>27.817697023102088</v>
      </c>
      <c r="F23" s="114">
        <v>-63.45257083902883</v>
      </c>
      <c r="G23" s="115">
        <v>-36.226849182165168</v>
      </c>
      <c r="H23" s="113">
        <v>38.967021458380103</v>
      </c>
      <c r="I23" s="114">
        <v>0</v>
      </c>
      <c r="J23" s="114">
        <v>0</v>
      </c>
      <c r="K23" s="115">
        <v>0</v>
      </c>
      <c r="L23" s="116">
        <f t="shared" si="0"/>
        <v>-32.894701539711804</v>
      </c>
    </row>
    <row r="24" spans="1:12" ht="12.75" x14ac:dyDescent="0.2">
      <c r="A24" s="111">
        <f t="shared" si="1"/>
        <v>15</v>
      </c>
      <c r="B24" s="112" t="s">
        <v>220</v>
      </c>
      <c r="C24" s="113">
        <v>0</v>
      </c>
      <c r="D24" s="114">
        <v>0</v>
      </c>
      <c r="E24" s="114">
        <v>400.43637625382013</v>
      </c>
      <c r="F24" s="114">
        <v>-805.43588239585779</v>
      </c>
      <c r="G24" s="115">
        <v>-510.52067094655069</v>
      </c>
      <c r="H24" s="113">
        <v>401.69455333018772</v>
      </c>
      <c r="I24" s="114">
        <v>0</v>
      </c>
      <c r="J24" s="114">
        <v>0</v>
      </c>
      <c r="K24" s="115">
        <v>0</v>
      </c>
      <c r="L24" s="116">
        <f t="shared" si="0"/>
        <v>-513.82562375840052</v>
      </c>
    </row>
    <row r="25" spans="1:12" ht="12.75" x14ac:dyDescent="0.2">
      <c r="A25" s="111">
        <f t="shared" si="1"/>
        <v>16</v>
      </c>
      <c r="B25" s="112" t="s">
        <v>321</v>
      </c>
      <c r="C25" s="113">
        <v>31199.164999999983</v>
      </c>
      <c r="D25" s="114">
        <v>0</v>
      </c>
      <c r="E25" s="114">
        <v>-1025.5618624240744</v>
      </c>
      <c r="F25" s="114">
        <v>-1245.099605158498</v>
      </c>
      <c r="G25" s="115">
        <v>312.54397853736384</v>
      </c>
      <c r="H25" s="113">
        <v>-3002.7784005205908</v>
      </c>
      <c r="I25" s="114">
        <v>0</v>
      </c>
      <c r="J25" s="114">
        <v>0</v>
      </c>
      <c r="K25" s="115">
        <v>0</v>
      </c>
      <c r="L25" s="116">
        <f t="shared" si="0"/>
        <v>26238.269110434183</v>
      </c>
    </row>
    <row r="26" spans="1:12" ht="12.75" x14ac:dyDescent="0.2">
      <c r="A26" s="111">
        <f>A25+1</f>
        <v>17</v>
      </c>
      <c r="B26" s="112" t="s">
        <v>221</v>
      </c>
      <c r="C26" s="113">
        <v>0</v>
      </c>
      <c r="D26" s="114">
        <v>0</v>
      </c>
      <c r="E26" s="114">
        <v>30.801653559184285</v>
      </c>
      <c r="F26" s="114">
        <v>-138.74467708857034</v>
      </c>
      <c r="G26" s="115">
        <v>-79.587097255069764</v>
      </c>
      <c r="H26" s="113">
        <v>85.690444128827124</v>
      </c>
      <c r="I26" s="114">
        <v>0</v>
      </c>
      <c r="J26" s="114">
        <v>0</v>
      </c>
      <c r="K26" s="115">
        <v>0</v>
      </c>
      <c r="L26" s="116">
        <f t="shared" si="0"/>
        <v>-101.83967665562869</v>
      </c>
    </row>
    <row r="27" spans="1:12" ht="12.75" x14ac:dyDescent="0.2">
      <c r="A27" s="111">
        <f t="shared" si="1"/>
        <v>18</v>
      </c>
      <c r="B27" s="112" t="s">
        <v>322</v>
      </c>
      <c r="C27" s="113">
        <v>0</v>
      </c>
      <c r="D27" s="114">
        <v>0</v>
      </c>
      <c r="E27" s="114">
        <v>-294.01672163523529</v>
      </c>
      <c r="F27" s="114">
        <v>-343.49817847022723</v>
      </c>
      <c r="G27" s="115">
        <v>89.325712850501503</v>
      </c>
      <c r="H27" s="113">
        <v>-919.37013647213689</v>
      </c>
      <c r="I27" s="114">
        <v>0</v>
      </c>
      <c r="J27" s="114">
        <v>0</v>
      </c>
      <c r="K27" s="115">
        <v>0</v>
      </c>
      <c r="L27" s="116">
        <f t="shared" si="0"/>
        <v>-1467.5593237270978</v>
      </c>
    </row>
    <row r="28" spans="1:12" ht="12.75" x14ac:dyDescent="0.2">
      <c r="A28" s="111">
        <f t="shared" si="1"/>
        <v>19</v>
      </c>
      <c r="B28" s="112" t="s">
        <v>222</v>
      </c>
      <c r="C28" s="113">
        <v>0</v>
      </c>
      <c r="D28" s="114">
        <v>0</v>
      </c>
      <c r="E28" s="114">
        <v>153.78936206093013</v>
      </c>
      <c r="F28" s="114">
        <v>-344.91347928908624</v>
      </c>
      <c r="G28" s="115">
        <v>-196.08838724803019</v>
      </c>
      <c r="H28" s="113">
        <v>273.72464410991023</v>
      </c>
      <c r="I28" s="114">
        <v>0</v>
      </c>
      <c r="J28" s="114">
        <v>0</v>
      </c>
      <c r="K28" s="115">
        <v>0</v>
      </c>
      <c r="L28" s="116">
        <f t="shared" si="0"/>
        <v>-113.48786036627604</v>
      </c>
    </row>
    <row r="29" spans="1:12" ht="12.75" x14ac:dyDescent="0.2">
      <c r="A29" s="111">
        <f t="shared" si="1"/>
        <v>20</v>
      </c>
      <c r="B29" s="112" t="s">
        <v>223</v>
      </c>
      <c r="C29" s="113">
        <v>0</v>
      </c>
      <c r="D29" s="114">
        <v>0</v>
      </c>
      <c r="E29" s="114">
        <v>-2486.1930540045064</v>
      </c>
      <c r="F29" s="114">
        <v>-3158.9247764110328</v>
      </c>
      <c r="G29" s="115">
        <v>856.43214365446477</v>
      </c>
      <c r="H29" s="113">
        <v>-7528.2779738252148</v>
      </c>
      <c r="I29" s="114">
        <v>0</v>
      </c>
      <c r="J29" s="114">
        <v>0</v>
      </c>
      <c r="K29" s="115">
        <v>0</v>
      </c>
      <c r="L29" s="116">
        <f t="shared" si="0"/>
        <v>-12316.963660586289</v>
      </c>
    </row>
    <row r="30" spans="1:12" ht="12.75" x14ac:dyDescent="0.2">
      <c r="A30" s="111">
        <f t="shared" si="1"/>
        <v>21</v>
      </c>
      <c r="B30" s="112" t="s">
        <v>323</v>
      </c>
      <c r="C30" s="113">
        <v>0</v>
      </c>
      <c r="D30" s="114">
        <v>0</v>
      </c>
      <c r="E30" s="114">
        <v>-1144.833734311432</v>
      </c>
      <c r="F30" s="114">
        <v>-1383.9662015189172</v>
      </c>
      <c r="G30" s="115">
        <v>367.67527307955191</v>
      </c>
      <c r="H30" s="113">
        <v>-3235.353200141752</v>
      </c>
      <c r="I30" s="114">
        <v>0</v>
      </c>
      <c r="J30" s="114">
        <v>0</v>
      </c>
      <c r="K30" s="115">
        <v>0</v>
      </c>
      <c r="L30" s="116">
        <f t="shared" si="0"/>
        <v>-5396.4778628925487</v>
      </c>
    </row>
    <row r="31" spans="1:12" ht="12.75" x14ac:dyDescent="0.2">
      <c r="A31" s="111">
        <f t="shared" si="1"/>
        <v>22</v>
      </c>
      <c r="B31" s="112" t="s">
        <v>224</v>
      </c>
      <c r="C31" s="113">
        <v>27617.180059999991</v>
      </c>
      <c r="D31" s="114">
        <v>0</v>
      </c>
      <c r="E31" s="114">
        <v>-4556.0312471746529</v>
      </c>
      <c r="F31" s="114">
        <v>-6404.5609444364809</v>
      </c>
      <c r="G31" s="115">
        <v>1266.5841039088812</v>
      </c>
      <c r="H31" s="113">
        <v>-13333.896080231931</v>
      </c>
      <c r="I31" s="114">
        <v>0</v>
      </c>
      <c r="J31" s="114">
        <v>0</v>
      </c>
      <c r="K31" s="115">
        <v>0</v>
      </c>
      <c r="L31" s="116">
        <f t="shared" si="0"/>
        <v>4589.2758920658089</v>
      </c>
    </row>
    <row r="32" spans="1:12" ht="12.75" x14ac:dyDescent="0.2">
      <c r="A32" s="111">
        <f t="shared" si="1"/>
        <v>23</v>
      </c>
      <c r="B32" s="112" t="s">
        <v>225</v>
      </c>
      <c r="C32" s="113">
        <v>0</v>
      </c>
      <c r="D32" s="114">
        <v>0</v>
      </c>
      <c r="E32" s="114">
        <v>-312.10111076018347</v>
      </c>
      <c r="F32" s="114">
        <v>-499.94710346413888</v>
      </c>
      <c r="G32" s="115">
        <v>82.653922466044577</v>
      </c>
      <c r="H32" s="113">
        <v>-1054.890508364213</v>
      </c>
      <c r="I32" s="114">
        <v>0</v>
      </c>
      <c r="J32" s="114">
        <v>0</v>
      </c>
      <c r="K32" s="115">
        <v>0</v>
      </c>
      <c r="L32" s="116">
        <f t="shared" si="0"/>
        <v>-1784.2848001224907</v>
      </c>
    </row>
    <row r="33" spans="1:12" ht="12.75" x14ac:dyDescent="0.2">
      <c r="A33" s="111">
        <f t="shared" si="1"/>
        <v>24</v>
      </c>
      <c r="B33" s="112" t="s">
        <v>325</v>
      </c>
      <c r="C33" s="113">
        <v>0</v>
      </c>
      <c r="D33" s="114">
        <v>0</v>
      </c>
      <c r="E33" s="114">
        <v>-1016.3512738142673</v>
      </c>
      <c r="F33" s="114">
        <v>-1209.9970381837177</v>
      </c>
      <c r="G33" s="115">
        <v>315.77170158070805</v>
      </c>
      <c r="H33" s="113">
        <v>-2871.5622975306765</v>
      </c>
      <c r="I33" s="114">
        <v>0</v>
      </c>
      <c r="J33" s="114">
        <v>0</v>
      </c>
      <c r="K33" s="115">
        <v>0</v>
      </c>
      <c r="L33" s="116">
        <f t="shared" si="0"/>
        <v>-4782.1389079479541</v>
      </c>
    </row>
    <row r="34" spans="1:12" ht="12.75" x14ac:dyDescent="0.2">
      <c r="A34" s="111">
        <f t="shared" si="1"/>
        <v>25</v>
      </c>
      <c r="B34" s="112" t="s">
        <v>362</v>
      </c>
      <c r="C34" s="113">
        <v>-23225.310939999999</v>
      </c>
      <c r="D34" s="114">
        <v>-6634.2</v>
      </c>
      <c r="E34" s="114">
        <v>-2289.4144971116466</v>
      </c>
      <c r="F34" s="114">
        <v>-3927.9834375306586</v>
      </c>
      <c r="G34" s="115">
        <v>485.69942606894148</v>
      </c>
      <c r="H34" s="113">
        <v>-6845.4816326185919</v>
      </c>
      <c r="I34" s="114">
        <v>0</v>
      </c>
      <c r="J34" s="114">
        <v>0</v>
      </c>
      <c r="K34" s="115">
        <v>0</v>
      </c>
      <c r="L34" s="116">
        <f t="shared" si="0"/>
        <v>-42436.691081191959</v>
      </c>
    </row>
    <row r="35" spans="1:12" ht="12.75" x14ac:dyDescent="0.2">
      <c r="A35" s="111">
        <f t="shared" si="1"/>
        <v>26</v>
      </c>
      <c r="B35" s="112" t="s">
        <v>363</v>
      </c>
      <c r="C35" s="113">
        <v>0</v>
      </c>
      <c r="D35" s="114">
        <v>0</v>
      </c>
      <c r="E35" s="114">
        <v>-285.11348305889959</v>
      </c>
      <c r="F35" s="114">
        <v>-341.99681675228419</v>
      </c>
      <c r="G35" s="115">
        <v>91.596237371053391</v>
      </c>
      <c r="H35" s="113">
        <v>-868.68814714580844</v>
      </c>
      <c r="I35" s="114">
        <v>0</v>
      </c>
      <c r="J35" s="114">
        <v>0</v>
      </c>
      <c r="K35" s="115">
        <v>0</v>
      </c>
      <c r="L35" s="116">
        <f t="shared" si="0"/>
        <v>-1404.2022095859388</v>
      </c>
    </row>
    <row r="36" spans="1:12" ht="12.75" x14ac:dyDescent="0.2">
      <c r="A36" s="111">
        <f t="shared" si="1"/>
        <v>27</v>
      </c>
      <c r="B36" s="112" t="s">
        <v>227</v>
      </c>
      <c r="C36" s="113">
        <v>0</v>
      </c>
      <c r="D36" s="114">
        <v>0</v>
      </c>
      <c r="E36" s="114">
        <v>0</v>
      </c>
      <c r="F36" s="114">
        <v>0</v>
      </c>
      <c r="G36" s="115">
        <v>0</v>
      </c>
      <c r="H36" s="113">
        <v>0</v>
      </c>
      <c r="I36" s="114">
        <v>0</v>
      </c>
      <c r="J36" s="114">
        <v>0</v>
      </c>
      <c r="K36" s="115">
        <v>0</v>
      </c>
      <c r="L36" s="116">
        <f t="shared" si="0"/>
        <v>0</v>
      </c>
    </row>
    <row r="37" spans="1:12" ht="12.75" x14ac:dyDescent="0.2">
      <c r="A37" s="111">
        <f t="shared" si="1"/>
        <v>28</v>
      </c>
      <c r="B37" s="112" t="s">
        <v>364</v>
      </c>
      <c r="C37" s="113">
        <v>-1407.0793899999712</v>
      </c>
      <c r="D37" s="114">
        <v>0</v>
      </c>
      <c r="E37" s="114">
        <v>592.08178411677261</v>
      </c>
      <c r="F37" s="114">
        <v>-1165.2068019122544</v>
      </c>
      <c r="G37" s="115">
        <v>-625.39933720719284</v>
      </c>
      <c r="H37" s="113">
        <v>198.47433160081954</v>
      </c>
      <c r="I37" s="114">
        <v>0</v>
      </c>
      <c r="J37" s="114">
        <v>0</v>
      </c>
      <c r="K37" s="115">
        <v>0</v>
      </c>
      <c r="L37" s="116">
        <f t="shared" si="0"/>
        <v>-2407.1294134018262</v>
      </c>
    </row>
    <row r="38" spans="1:12" ht="12.75" x14ac:dyDescent="0.2">
      <c r="A38" s="111">
        <f t="shared" si="1"/>
        <v>29</v>
      </c>
      <c r="B38" s="112" t="s">
        <v>230</v>
      </c>
      <c r="C38" s="113">
        <v>0</v>
      </c>
      <c r="D38" s="114">
        <v>0</v>
      </c>
      <c r="E38" s="114">
        <v>0.36444845996980391</v>
      </c>
      <c r="F38" s="114">
        <v>-1.2564914634433257</v>
      </c>
      <c r="G38" s="115">
        <v>-0.57644729554906904</v>
      </c>
      <c r="H38" s="113">
        <v>0.76133109016677181</v>
      </c>
      <c r="I38" s="114">
        <v>0</v>
      </c>
      <c r="J38" s="114">
        <v>0</v>
      </c>
      <c r="K38" s="115">
        <v>0</v>
      </c>
      <c r="L38" s="116">
        <f t="shared" si="0"/>
        <v>-0.70715920885581895</v>
      </c>
    </row>
    <row r="39" spans="1:12" ht="12.75" x14ac:dyDescent="0.2">
      <c r="A39" s="111">
        <f t="shared" si="1"/>
        <v>30</v>
      </c>
      <c r="B39" s="112" t="s">
        <v>231</v>
      </c>
      <c r="C39" s="113">
        <v>0</v>
      </c>
      <c r="D39" s="114">
        <v>0</v>
      </c>
      <c r="E39" s="114">
        <v>1.5253859492500224</v>
      </c>
      <c r="F39" s="114">
        <v>-3.6426783720178442</v>
      </c>
      <c r="G39" s="115">
        <v>-1.980149060042266</v>
      </c>
      <c r="H39" s="113">
        <v>2.9959144636203949</v>
      </c>
      <c r="I39" s="114">
        <v>0</v>
      </c>
      <c r="J39" s="114">
        <v>0</v>
      </c>
      <c r="K39" s="115">
        <v>0</v>
      </c>
      <c r="L39" s="116">
        <f t="shared" si="0"/>
        <v>-1.1015270191896929</v>
      </c>
    </row>
    <row r="40" spans="1:12" ht="12.75" x14ac:dyDescent="0.2">
      <c r="A40" s="111">
        <f t="shared" si="1"/>
        <v>31</v>
      </c>
      <c r="B40" s="112" t="s">
        <v>229</v>
      </c>
      <c r="C40" s="113">
        <v>0</v>
      </c>
      <c r="D40" s="114">
        <v>0</v>
      </c>
      <c r="E40" s="114">
        <v>153.13233094688516</v>
      </c>
      <c r="F40" s="114">
        <v>-329.91776211454976</v>
      </c>
      <c r="G40" s="115">
        <v>-186.45058346581177</v>
      </c>
      <c r="H40" s="113">
        <v>107.80376519321003</v>
      </c>
      <c r="I40" s="114">
        <v>0</v>
      </c>
      <c r="J40" s="114">
        <v>0</v>
      </c>
      <c r="K40" s="115">
        <v>0</v>
      </c>
      <c r="L40" s="116">
        <f t="shared" si="0"/>
        <v>-255.43224944026633</v>
      </c>
    </row>
    <row r="41" spans="1:12" ht="12.75" x14ac:dyDescent="0.2">
      <c r="A41" s="111">
        <f t="shared" si="1"/>
        <v>32</v>
      </c>
      <c r="B41" s="112" t="s">
        <v>232</v>
      </c>
      <c r="C41" s="113">
        <v>0</v>
      </c>
      <c r="D41" s="114">
        <v>0</v>
      </c>
      <c r="E41" s="114">
        <v>10.514517864515192</v>
      </c>
      <c r="F41" s="114">
        <v>-22.288114044450523</v>
      </c>
      <c r="G41" s="115">
        <v>-12.219160502213676</v>
      </c>
      <c r="H41" s="113">
        <v>8.2896087211423151</v>
      </c>
      <c r="I41" s="114">
        <v>0</v>
      </c>
      <c r="J41" s="114">
        <v>0</v>
      </c>
      <c r="K41" s="115">
        <v>0</v>
      </c>
      <c r="L41" s="116">
        <f t="shared" si="0"/>
        <v>-15.703147961006692</v>
      </c>
    </row>
    <row r="42" spans="1:12" ht="12.75" x14ac:dyDescent="0.2">
      <c r="A42" s="111">
        <f t="shared" si="1"/>
        <v>33</v>
      </c>
      <c r="B42" s="112" t="s">
        <v>328</v>
      </c>
      <c r="C42" s="113">
        <v>0</v>
      </c>
      <c r="D42" s="114">
        <v>0</v>
      </c>
      <c r="E42" s="114">
        <v>-33.167019787220106</v>
      </c>
      <c r="F42" s="114">
        <v>-37.803724904399772</v>
      </c>
      <c r="G42" s="115">
        <v>9.577303283660898</v>
      </c>
      <c r="H42" s="113">
        <v>-104.69836353929641</v>
      </c>
      <c r="I42" s="114">
        <v>0</v>
      </c>
      <c r="J42" s="114">
        <v>0</v>
      </c>
      <c r="K42" s="115">
        <v>0</v>
      </c>
      <c r="L42" s="116">
        <f t="shared" si="0"/>
        <v>-166.09180494725538</v>
      </c>
    </row>
    <row r="43" spans="1:12" ht="12.75" x14ac:dyDescent="0.2">
      <c r="A43" s="111">
        <f t="shared" si="1"/>
        <v>34</v>
      </c>
      <c r="B43" s="112" t="s">
        <v>233</v>
      </c>
      <c r="C43" s="113">
        <v>0</v>
      </c>
      <c r="D43" s="114">
        <v>0</v>
      </c>
      <c r="E43" s="114">
        <v>11.803612215794702</v>
      </c>
      <c r="F43" s="114">
        <v>-26.324156566331489</v>
      </c>
      <c r="G43" s="115">
        <v>-15.635401667921766</v>
      </c>
      <c r="H43" s="113">
        <v>15.244845601177799</v>
      </c>
      <c r="I43" s="114">
        <v>0</v>
      </c>
      <c r="J43" s="114">
        <v>0</v>
      </c>
      <c r="K43" s="115">
        <v>0</v>
      </c>
      <c r="L43" s="116">
        <f t="shared" si="0"/>
        <v>-14.911100417280752</v>
      </c>
    </row>
    <row r="44" spans="1:12" ht="12.75" x14ac:dyDescent="0.2">
      <c r="A44" s="111">
        <f t="shared" si="1"/>
        <v>35</v>
      </c>
      <c r="B44" s="112" t="s">
        <v>329</v>
      </c>
      <c r="C44" s="113">
        <v>2039.0189299999997</v>
      </c>
      <c r="D44" s="114">
        <v>0</v>
      </c>
      <c r="E44" s="114">
        <v>-776.07899349692991</v>
      </c>
      <c r="F44" s="114">
        <v>-929.06499168870084</v>
      </c>
      <c r="G44" s="115">
        <v>248.09190371675828</v>
      </c>
      <c r="H44" s="113">
        <v>-2168.0740856636421</v>
      </c>
      <c r="I44" s="114">
        <v>0</v>
      </c>
      <c r="J44" s="114">
        <v>0</v>
      </c>
      <c r="K44" s="115">
        <v>0</v>
      </c>
      <c r="L44" s="116">
        <f t="shared" si="0"/>
        <v>-1586.1072371325147</v>
      </c>
    </row>
    <row r="45" spans="1:12" ht="12.75" x14ac:dyDescent="0.2">
      <c r="A45" s="111">
        <f t="shared" si="1"/>
        <v>36</v>
      </c>
      <c r="B45" s="112" t="s">
        <v>332</v>
      </c>
      <c r="C45" s="113">
        <v>0</v>
      </c>
      <c r="D45" s="114">
        <v>0</v>
      </c>
      <c r="E45" s="114">
        <v>-202.68114676235928</v>
      </c>
      <c r="F45" s="114">
        <v>-245.14953047332233</v>
      </c>
      <c r="G45" s="115">
        <v>60.010614942343686</v>
      </c>
      <c r="H45" s="113">
        <v>-517.86348808155788</v>
      </c>
      <c r="I45" s="114">
        <v>0</v>
      </c>
      <c r="J45" s="114">
        <v>0</v>
      </c>
      <c r="K45" s="115">
        <v>0</v>
      </c>
      <c r="L45" s="116">
        <f t="shared" si="0"/>
        <v>-905.68355037489573</v>
      </c>
    </row>
    <row r="46" spans="1:12" ht="12.75" x14ac:dyDescent="0.2">
      <c r="A46" s="111">
        <f t="shared" si="1"/>
        <v>37</v>
      </c>
      <c r="B46" s="112" t="s">
        <v>234</v>
      </c>
      <c r="C46" s="113">
        <v>370.56599999999997</v>
      </c>
      <c r="D46" s="114">
        <v>0</v>
      </c>
      <c r="E46" s="114">
        <v>14.926824980069437</v>
      </c>
      <c r="F46" s="114">
        <v>-37.985133403758425</v>
      </c>
      <c r="G46" s="115">
        <v>-7.9609174300913494</v>
      </c>
      <c r="H46" s="113">
        <v>45.076836897748876</v>
      </c>
      <c r="I46" s="114">
        <v>0</v>
      </c>
      <c r="J46" s="114">
        <v>0</v>
      </c>
      <c r="K46" s="115">
        <v>0</v>
      </c>
      <c r="L46" s="116">
        <f t="shared" si="0"/>
        <v>384.62361104396854</v>
      </c>
    </row>
    <row r="47" spans="1:12" ht="12.75" x14ac:dyDescent="0.2">
      <c r="A47" s="111">
        <f t="shared" si="1"/>
        <v>38</v>
      </c>
      <c r="B47" s="112" t="s">
        <v>235</v>
      </c>
      <c r="C47" s="113">
        <v>0</v>
      </c>
      <c r="D47" s="114">
        <v>0</v>
      </c>
      <c r="E47" s="114">
        <v>10.399815114052712</v>
      </c>
      <c r="F47" s="114">
        <v>-28.835197168592348</v>
      </c>
      <c r="G47" s="115">
        <v>-18.81033272926603</v>
      </c>
      <c r="H47" s="113">
        <v>24.291702467825743</v>
      </c>
      <c r="I47" s="114">
        <v>0</v>
      </c>
      <c r="J47" s="114">
        <v>0</v>
      </c>
      <c r="K47" s="115">
        <v>0</v>
      </c>
      <c r="L47" s="116">
        <f t="shared" si="0"/>
        <v>-12.954012315979924</v>
      </c>
    </row>
    <row r="48" spans="1:12" ht="12.75" x14ac:dyDescent="0.2">
      <c r="A48" s="111">
        <f t="shared" si="1"/>
        <v>39</v>
      </c>
      <c r="B48" s="112" t="s">
        <v>369</v>
      </c>
      <c r="C48" s="113">
        <v>0</v>
      </c>
      <c r="D48" s="114">
        <v>0</v>
      </c>
      <c r="E48" s="114">
        <v>0</v>
      </c>
      <c r="F48" s="114">
        <v>0</v>
      </c>
      <c r="G48" s="115">
        <v>0</v>
      </c>
      <c r="H48" s="113">
        <v>0</v>
      </c>
      <c r="I48" s="114">
        <v>0</v>
      </c>
      <c r="J48" s="114">
        <v>0</v>
      </c>
      <c r="K48" s="115">
        <v>0</v>
      </c>
      <c r="L48" s="116">
        <f t="shared" si="0"/>
        <v>0</v>
      </c>
    </row>
    <row r="49" spans="1:12" ht="12.75" x14ac:dyDescent="0.2">
      <c r="A49" s="111">
        <f t="shared" si="1"/>
        <v>40</v>
      </c>
      <c r="B49" s="112" t="s">
        <v>370</v>
      </c>
      <c r="C49" s="113">
        <v>113971.33510889404</v>
      </c>
      <c r="D49" s="114">
        <v>0</v>
      </c>
      <c r="E49" s="114">
        <v>0</v>
      </c>
      <c r="F49" s="114">
        <v>0</v>
      </c>
      <c r="G49" s="115">
        <v>0</v>
      </c>
      <c r="H49" s="113">
        <v>0</v>
      </c>
      <c r="I49" s="114">
        <v>0</v>
      </c>
      <c r="J49" s="114">
        <v>0</v>
      </c>
      <c r="K49" s="115">
        <v>0</v>
      </c>
      <c r="L49" s="116">
        <f t="shared" si="0"/>
        <v>113971.33510889404</v>
      </c>
    </row>
    <row r="50" spans="1:12" ht="12.75" x14ac:dyDescent="0.2">
      <c r="A50" s="111">
        <f t="shared" si="1"/>
        <v>41</v>
      </c>
      <c r="B50" s="112" t="s">
        <v>371</v>
      </c>
      <c r="C50" s="113">
        <v>-104654.29812193218</v>
      </c>
      <c r="D50" s="114">
        <v>0</v>
      </c>
      <c r="E50" s="114">
        <v>0</v>
      </c>
      <c r="F50" s="114">
        <v>0</v>
      </c>
      <c r="G50" s="115">
        <v>0</v>
      </c>
      <c r="H50" s="113">
        <v>0</v>
      </c>
      <c r="I50" s="114">
        <v>0</v>
      </c>
      <c r="J50" s="114">
        <v>0</v>
      </c>
      <c r="K50" s="115">
        <v>0</v>
      </c>
      <c r="L50" s="116">
        <f t="shared" si="0"/>
        <v>-104654.29812193218</v>
      </c>
    </row>
    <row r="51" spans="1:12" ht="12.75" x14ac:dyDescent="0.2">
      <c r="A51" s="111">
        <f t="shared" si="1"/>
        <v>42</v>
      </c>
      <c r="B51" s="112" t="s">
        <v>372</v>
      </c>
      <c r="C51" s="113">
        <v>151283.62550848504</v>
      </c>
      <c r="D51" s="114">
        <v>0</v>
      </c>
      <c r="E51" s="114">
        <v>0</v>
      </c>
      <c r="F51" s="114">
        <v>0</v>
      </c>
      <c r="G51" s="115">
        <v>0</v>
      </c>
      <c r="H51" s="113">
        <v>0</v>
      </c>
      <c r="I51" s="114">
        <v>0</v>
      </c>
      <c r="J51" s="114">
        <v>0</v>
      </c>
      <c r="K51" s="115">
        <v>0</v>
      </c>
      <c r="L51" s="116">
        <f t="shared" si="0"/>
        <v>151283.62550848504</v>
      </c>
    </row>
    <row r="52" spans="1:12" ht="12.75" x14ac:dyDescent="0.2">
      <c r="A52" s="111">
        <f t="shared" si="1"/>
        <v>43</v>
      </c>
      <c r="B52" s="112" t="s">
        <v>330</v>
      </c>
      <c r="C52" s="113">
        <v>0</v>
      </c>
      <c r="D52" s="114">
        <v>0</v>
      </c>
      <c r="E52" s="114">
        <v>-9464.6029913222919</v>
      </c>
      <c r="F52" s="114">
        <v>-11745.56172146718</v>
      </c>
      <c r="G52" s="115">
        <v>2979.1538470972873</v>
      </c>
      <c r="H52" s="113">
        <v>-21848.513023615236</v>
      </c>
      <c r="I52" s="114">
        <v>0</v>
      </c>
      <c r="J52" s="114">
        <v>0</v>
      </c>
      <c r="K52" s="115">
        <v>0</v>
      </c>
      <c r="L52" s="116">
        <f t="shared" si="0"/>
        <v>-40079.52388930742</v>
      </c>
    </row>
    <row r="53" spans="1:12" ht="12.75" x14ac:dyDescent="0.2">
      <c r="A53" s="111">
        <f t="shared" si="1"/>
        <v>44</v>
      </c>
      <c r="B53" s="112" t="s">
        <v>331</v>
      </c>
      <c r="C53" s="113">
        <v>0</v>
      </c>
      <c r="D53" s="114">
        <v>0</v>
      </c>
      <c r="E53" s="114">
        <v>-8255.5079081096392</v>
      </c>
      <c r="F53" s="114">
        <v>-10217.396440092249</v>
      </c>
      <c r="G53" s="115">
        <v>2621.048365075902</v>
      </c>
      <c r="H53" s="113">
        <v>-20076.223537560421</v>
      </c>
      <c r="I53" s="114">
        <v>0</v>
      </c>
      <c r="J53" s="114">
        <v>0</v>
      </c>
      <c r="K53" s="115">
        <v>0</v>
      </c>
      <c r="L53" s="116">
        <f t="shared" si="0"/>
        <v>-35928.079520686413</v>
      </c>
    </row>
    <row r="54" spans="1:12" ht="12.75" x14ac:dyDescent="0.2">
      <c r="A54" s="111">
        <f t="shared" si="1"/>
        <v>45</v>
      </c>
      <c r="B54" s="112" t="s">
        <v>333</v>
      </c>
      <c r="C54" s="113">
        <v>0</v>
      </c>
      <c r="D54" s="114">
        <v>0</v>
      </c>
      <c r="E54" s="114">
        <v>-293.29690112850523</v>
      </c>
      <c r="F54" s="114">
        <v>-334.18155251710022</v>
      </c>
      <c r="G54" s="115">
        <v>88.42377482042825</v>
      </c>
      <c r="H54" s="113">
        <v>-910.92920425817783</v>
      </c>
      <c r="I54" s="114">
        <v>0</v>
      </c>
      <c r="J54" s="114">
        <v>0</v>
      </c>
      <c r="K54" s="115">
        <v>0</v>
      </c>
      <c r="L54" s="116">
        <f t="shared" si="0"/>
        <v>-1449.9838830833551</v>
      </c>
    </row>
    <row r="55" spans="1:12" ht="12.75" x14ac:dyDescent="0.2">
      <c r="A55" s="111">
        <f t="shared" si="1"/>
        <v>46</v>
      </c>
      <c r="B55" s="112" t="s">
        <v>236</v>
      </c>
      <c r="C55" s="113">
        <v>0</v>
      </c>
      <c r="D55" s="114">
        <v>0</v>
      </c>
      <c r="E55" s="114">
        <v>0</v>
      </c>
      <c r="F55" s="114">
        <v>0</v>
      </c>
      <c r="G55" s="115">
        <v>0</v>
      </c>
      <c r="H55" s="113">
        <v>0</v>
      </c>
      <c r="I55" s="114">
        <v>0</v>
      </c>
      <c r="J55" s="114">
        <v>0</v>
      </c>
      <c r="K55" s="115">
        <v>0</v>
      </c>
      <c r="L55" s="116">
        <f t="shared" si="0"/>
        <v>0</v>
      </c>
    </row>
    <row r="56" spans="1:12" ht="12.75" x14ac:dyDescent="0.2">
      <c r="A56" s="111">
        <f t="shared" si="1"/>
        <v>47</v>
      </c>
      <c r="B56" s="112" t="s">
        <v>237</v>
      </c>
      <c r="C56" s="113">
        <v>0</v>
      </c>
      <c r="D56" s="114">
        <v>0</v>
      </c>
      <c r="E56" s="114">
        <v>1.4088097438988116</v>
      </c>
      <c r="F56" s="114">
        <v>-2.8508679486276103</v>
      </c>
      <c r="G56" s="115">
        <v>5.9127984419623294</v>
      </c>
      <c r="H56" s="113">
        <v>44.498676876725632</v>
      </c>
      <c r="I56" s="114">
        <v>0</v>
      </c>
      <c r="J56" s="114">
        <v>0</v>
      </c>
      <c r="K56" s="115">
        <v>0</v>
      </c>
      <c r="L56" s="116">
        <f t="shared" si="0"/>
        <v>48.96941711395916</v>
      </c>
    </row>
    <row r="57" spans="1:12" ht="12.75" x14ac:dyDescent="0.2">
      <c r="A57" s="111">
        <f t="shared" si="1"/>
        <v>48</v>
      </c>
      <c r="B57" s="112" t="s">
        <v>239</v>
      </c>
      <c r="C57" s="113">
        <v>120699.03311999999</v>
      </c>
      <c r="D57" s="114">
        <v>0</v>
      </c>
      <c r="E57" s="114">
        <v>2302.6573880589881</v>
      </c>
      <c r="F57" s="114">
        <v>-4924.8032613565347</v>
      </c>
      <c r="G57" s="115">
        <v>-2768.542631657805</v>
      </c>
      <c r="H57" s="113">
        <v>6256.1923602854104</v>
      </c>
      <c r="I57" s="114">
        <v>0</v>
      </c>
      <c r="J57" s="114">
        <v>0</v>
      </c>
      <c r="K57" s="115">
        <v>0</v>
      </c>
      <c r="L57" s="116">
        <f t="shared" si="0"/>
        <v>121564.53697533005</v>
      </c>
    </row>
    <row r="58" spans="1:12" ht="12.75" x14ac:dyDescent="0.2">
      <c r="A58" s="111">
        <f t="shared" si="1"/>
        <v>49</v>
      </c>
      <c r="B58" s="112" t="s">
        <v>334</v>
      </c>
      <c r="C58" s="113">
        <v>0</v>
      </c>
      <c r="D58" s="114">
        <v>0</v>
      </c>
      <c r="E58" s="114">
        <v>-4849.0799146406498</v>
      </c>
      <c r="F58" s="114">
        <v>-5971.9193022451564</v>
      </c>
      <c r="G58" s="115">
        <v>1507.0930611659739</v>
      </c>
      <c r="H58" s="113">
        <v>-11615.586226860358</v>
      </c>
      <c r="I58" s="114">
        <v>0</v>
      </c>
      <c r="J58" s="114">
        <v>0</v>
      </c>
      <c r="K58" s="115">
        <v>0</v>
      </c>
      <c r="L58" s="116">
        <f t="shared" si="0"/>
        <v>-20929.492382580189</v>
      </c>
    </row>
    <row r="59" spans="1:12" ht="12.75" x14ac:dyDescent="0.2">
      <c r="A59" s="111">
        <f t="shared" si="1"/>
        <v>50</v>
      </c>
      <c r="B59" s="112" t="s">
        <v>337</v>
      </c>
      <c r="C59" s="113">
        <v>0</v>
      </c>
      <c r="D59" s="114">
        <v>0</v>
      </c>
      <c r="E59" s="114">
        <v>-21089.113407625835</v>
      </c>
      <c r="F59" s="114">
        <v>-25885.466555664669</v>
      </c>
      <c r="G59" s="115">
        <v>6494.3452614885</v>
      </c>
      <c r="H59" s="113">
        <v>-52182.176514458581</v>
      </c>
      <c r="I59" s="114">
        <v>0</v>
      </c>
      <c r="J59" s="114">
        <v>0</v>
      </c>
      <c r="K59" s="115">
        <v>0</v>
      </c>
      <c r="L59" s="116">
        <f t="shared" si="0"/>
        <v>-92662.411216260574</v>
      </c>
    </row>
    <row r="60" spans="1:12" ht="12.75" x14ac:dyDescent="0.2">
      <c r="A60" s="111">
        <f t="shared" si="1"/>
        <v>51</v>
      </c>
      <c r="B60" s="112" t="s">
        <v>338</v>
      </c>
      <c r="C60" s="113">
        <v>0</v>
      </c>
      <c r="D60" s="114">
        <v>0</v>
      </c>
      <c r="E60" s="114">
        <v>-56.699781803724534</v>
      </c>
      <c r="F60" s="114">
        <v>-68.924529498986118</v>
      </c>
      <c r="G60" s="115">
        <v>17.287320576147941</v>
      </c>
      <c r="H60" s="113">
        <v>-140.72057133872272</v>
      </c>
      <c r="I60" s="114">
        <v>0</v>
      </c>
      <c r="J60" s="114">
        <v>0</v>
      </c>
      <c r="K60" s="115">
        <v>0</v>
      </c>
      <c r="L60" s="116">
        <f t="shared" si="0"/>
        <v>-249.05756206528542</v>
      </c>
    </row>
    <row r="61" spans="1:12" ht="12.75" x14ac:dyDescent="0.2">
      <c r="A61" s="111">
        <f t="shared" si="1"/>
        <v>52</v>
      </c>
      <c r="B61" s="112" t="s">
        <v>240</v>
      </c>
      <c r="C61" s="113">
        <v>-805257.36990999943</v>
      </c>
      <c r="D61" s="114">
        <v>6.22</v>
      </c>
      <c r="E61" s="114">
        <v>254.82079809635999</v>
      </c>
      <c r="F61" s="114">
        <v>-751.58405112488049</v>
      </c>
      <c r="G61" s="115">
        <v>-357.00584000118602</v>
      </c>
      <c r="H61" s="113">
        <v>112.26971006915704</v>
      </c>
      <c r="I61" s="114">
        <v>0</v>
      </c>
      <c r="J61" s="114">
        <v>0</v>
      </c>
      <c r="K61" s="115">
        <v>0</v>
      </c>
      <c r="L61" s="116">
        <f t="shared" si="0"/>
        <v>-805992.64929295995</v>
      </c>
    </row>
    <row r="62" spans="1:12" ht="12.75" x14ac:dyDescent="0.2">
      <c r="A62" s="111">
        <f t="shared" si="1"/>
        <v>53</v>
      </c>
      <c r="B62" s="112" t="s">
        <v>373</v>
      </c>
      <c r="C62" s="113">
        <v>0</v>
      </c>
      <c r="D62" s="114">
        <v>0</v>
      </c>
      <c r="E62" s="114">
        <v>0</v>
      </c>
      <c r="F62" s="114">
        <v>0</v>
      </c>
      <c r="G62" s="115">
        <v>0</v>
      </c>
      <c r="H62" s="113">
        <v>0</v>
      </c>
      <c r="I62" s="114">
        <v>0</v>
      </c>
      <c r="J62" s="114">
        <v>0</v>
      </c>
      <c r="K62" s="115">
        <v>0</v>
      </c>
      <c r="L62" s="116">
        <f t="shared" si="0"/>
        <v>0</v>
      </c>
    </row>
    <row r="63" spans="1:12" ht="12.75" x14ac:dyDescent="0.2">
      <c r="A63" s="111">
        <f t="shared" si="1"/>
        <v>54</v>
      </c>
      <c r="B63" s="112" t="s">
        <v>374</v>
      </c>
      <c r="C63" s="113">
        <v>0</v>
      </c>
      <c r="D63" s="114">
        <v>0</v>
      </c>
      <c r="E63" s="114">
        <v>0</v>
      </c>
      <c r="F63" s="114">
        <v>0</v>
      </c>
      <c r="G63" s="115">
        <v>0</v>
      </c>
      <c r="H63" s="113">
        <v>0</v>
      </c>
      <c r="I63" s="114">
        <v>0</v>
      </c>
      <c r="J63" s="114">
        <v>0</v>
      </c>
      <c r="K63" s="115">
        <v>0</v>
      </c>
      <c r="L63" s="116">
        <f t="shared" si="0"/>
        <v>0</v>
      </c>
    </row>
    <row r="64" spans="1:12" ht="12.75" x14ac:dyDescent="0.2">
      <c r="A64" s="111">
        <f t="shared" si="1"/>
        <v>55</v>
      </c>
      <c r="B64" s="112" t="s">
        <v>375</v>
      </c>
      <c r="C64" s="113">
        <v>0</v>
      </c>
      <c r="D64" s="114">
        <v>0</v>
      </c>
      <c r="E64" s="114">
        <v>0</v>
      </c>
      <c r="F64" s="114">
        <v>0</v>
      </c>
      <c r="G64" s="115">
        <v>0</v>
      </c>
      <c r="H64" s="113">
        <v>0</v>
      </c>
      <c r="I64" s="114">
        <v>0</v>
      </c>
      <c r="J64" s="114">
        <v>0</v>
      </c>
      <c r="K64" s="115">
        <v>0</v>
      </c>
      <c r="L64" s="116">
        <f t="shared" si="0"/>
        <v>0</v>
      </c>
    </row>
    <row r="65" spans="1:12" ht="12.75" x14ac:dyDescent="0.2">
      <c r="A65" s="111">
        <f t="shared" si="1"/>
        <v>56</v>
      </c>
      <c r="B65" s="112" t="s">
        <v>376</v>
      </c>
      <c r="C65" s="113">
        <v>0</v>
      </c>
      <c r="D65" s="114">
        <v>0</v>
      </c>
      <c r="E65" s="114">
        <v>0</v>
      </c>
      <c r="F65" s="114">
        <v>0</v>
      </c>
      <c r="G65" s="115">
        <v>0</v>
      </c>
      <c r="H65" s="113">
        <v>0</v>
      </c>
      <c r="I65" s="114">
        <v>0</v>
      </c>
      <c r="J65" s="114">
        <v>0</v>
      </c>
      <c r="K65" s="115">
        <v>0</v>
      </c>
      <c r="L65" s="116">
        <f t="shared" si="0"/>
        <v>0</v>
      </c>
    </row>
    <row r="66" spans="1:12" ht="12.75" x14ac:dyDescent="0.2">
      <c r="A66" s="111">
        <f t="shared" si="1"/>
        <v>57</v>
      </c>
      <c r="B66" s="112" t="s">
        <v>242</v>
      </c>
      <c r="C66" s="113">
        <v>0</v>
      </c>
      <c r="D66" s="114">
        <v>0</v>
      </c>
      <c r="E66" s="114">
        <v>1.6933495268906449</v>
      </c>
      <c r="F66" s="114">
        <v>-1.523301303528612</v>
      </c>
      <c r="G66" s="115">
        <v>-0.93714666358764376</v>
      </c>
      <c r="H66" s="113">
        <v>3.6892177715153398</v>
      </c>
      <c r="I66" s="114">
        <v>0</v>
      </c>
      <c r="J66" s="114">
        <v>0</v>
      </c>
      <c r="K66" s="115">
        <v>0</v>
      </c>
      <c r="L66" s="116">
        <f t="shared" si="0"/>
        <v>2.9221193312897289</v>
      </c>
    </row>
    <row r="67" spans="1:12" ht="12.75" x14ac:dyDescent="0.2">
      <c r="A67" s="111">
        <f t="shared" si="1"/>
        <v>58</v>
      </c>
      <c r="B67" s="112" t="s">
        <v>241</v>
      </c>
      <c r="C67" s="113">
        <v>0</v>
      </c>
      <c r="D67" s="114">
        <v>0</v>
      </c>
      <c r="E67" s="114">
        <v>1125.4064344638045</v>
      </c>
      <c r="F67" s="114">
        <v>-2051.1501030820568</v>
      </c>
      <c r="G67" s="115">
        <v>-1360.3609513586703</v>
      </c>
      <c r="H67" s="113">
        <v>2677.3706812817941</v>
      </c>
      <c r="I67" s="114">
        <v>0</v>
      </c>
      <c r="J67" s="114">
        <v>0</v>
      </c>
      <c r="K67" s="115">
        <v>0</v>
      </c>
      <c r="L67" s="116">
        <f t="shared" si="0"/>
        <v>391.26606130487153</v>
      </c>
    </row>
    <row r="68" spans="1:12" ht="12.75" x14ac:dyDescent="0.2">
      <c r="A68" s="111">
        <f t="shared" si="1"/>
        <v>59</v>
      </c>
      <c r="B68" s="112" t="s">
        <v>377</v>
      </c>
      <c r="C68" s="113">
        <v>0</v>
      </c>
      <c r="D68" s="114">
        <v>0</v>
      </c>
      <c r="E68" s="114">
        <v>0</v>
      </c>
      <c r="F68" s="114">
        <v>0</v>
      </c>
      <c r="G68" s="115">
        <v>0</v>
      </c>
      <c r="H68" s="113">
        <v>0</v>
      </c>
      <c r="I68" s="114">
        <v>0</v>
      </c>
      <c r="J68" s="114">
        <v>0</v>
      </c>
      <c r="K68" s="115">
        <v>0</v>
      </c>
      <c r="L68" s="116">
        <f t="shared" si="0"/>
        <v>0</v>
      </c>
    </row>
    <row r="69" spans="1:12" ht="12.75" x14ac:dyDescent="0.2">
      <c r="A69" s="111">
        <f t="shared" si="1"/>
        <v>60</v>
      </c>
      <c r="B69" s="112" t="s">
        <v>378</v>
      </c>
      <c r="C69" s="113">
        <v>0</v>
      </c>
      <c r="D69" s="114">
        <v>0</v>
      </c>
      <c r="E69" s="114">
        <v>0</v>
      </c>
      <c r="F69" s="114">
        <v>0</v>
      </c>
      <c r="G69" s="115">
        <v>0</v>
      </c>
      <c r="H69" s="113">
        <v>0</v>
      </c>
      <c r="I69" s="114">
        <v>0</v>
      </c>
      <c r="J69" s="114">
        <v>0</v>
      </c>
      <c r="K69" s="115">
        <v>0</v>
      </c>
      <c r="L69" s="116">
        <f t="shared" si="0"/>
        <v>0</v>
      </c>
    </row>
    <row r="70" spans="1:12" ht="12.75" x14ac:dyDescent="0.2">
      <c r="A70" s="111">
        <f t="shared" si="1"/>
        <v>61</v>
      </c>
      <c r="B70" s="112" t="s">
        <v>379</v>
      </c>
      <c r="C70" s="113">
        <v>0</v>
      </c>
      <c r="D70" s="114">
        <v>0</v>
      </c>
      <c r="E70" s="114">
        <v>0</v>
      </c>
      <c r="F70" s="114">
        <v>0</v>
      </c>
      <c r="G70" s="115">
        <v>0</v>
      </c>
      <c r="H70" s="113">
        <v>-179268.9299999997</v>
      </c>
      <c r="I70" s="114">
        <v>0</v>
      </c>
      <c r="J70" s="114">
        <v>0</v>
      </c>
      <c r="K70" s="115">
        <v>0</v>
      </c>
      <c r="L70" s="116">
        <f t="shared" si="0"/>
        <v>-179268.9299999997</v>
      </c>
    </row>
    <row r="71" spans="1:12" ht="12.75" x14ac:dyDescent="0.2">
      <c r="A71" s="111">
        <f t="shared" si="1"/>
        <v>62</v>
      </c>
      <c r="B71" s="112" t="s">
        <v>380</v>
      </c>
      <c r="C71" s="113">
        <v>0</v>
      </c>
      <c r="D71" s="114">
        <v>0</v>
      </c>
      <c r="E71" s="114">
        <v>0</v>
      </c>
      <c r="F71" s="114">
        <v>0</v>
      </c>
      <c r="G71" s="115">
        <v>0</v>
      </c>
      <c r="H71" s="113">
        <v>310973.93000000005</v>
      </c>
      <c r="I71" s="114">
        <v>0</v>
      </c>
      <c r="J71" s="114">
        <v>0</v>
      </c>
      <c r="K71" s="115">
        <v>0</v>
      </c>
      <c r="L71" s="116">
        <f t="shared" si="0"/>
        <v>310973.93000000005</v>
      </c>
    </row>
    <row r="72" spans="1:12" ht="12.75" x14ac:dyDescent="0.2">
      <c r="A72" s="111">
        <f t="shared" si="1"/>
        <v>63</v>
      </c>
      <c r="B72" s="112" t="s">
        <v>243</v>
      </c>
      <c r="C72" s="113">
        <v>0</v>
      </c>
      <c r="D72" s="114">
        <v>0</v>
      </c>
      <c r="E72" s="114">
        <v>82.639814218980376</v>
      </c>
      <c r="F72" s="114">
        <v>-415.35453638384035</v>
      </c>
      <c r="G72" s="115">
        <v>-170.42864763533299</v>
      </c>
      <c r="H72" s="113">
        <v>637.04635822043838</v>
      </c>
      <c r="I72" s="114">
        <v>0</v>
      </c>
      <c r="J72" s="114">
        <v>0</v>
      </c>
      <c r="K72" s="115">
        <v>0</v>
      </c>
      <c r="L72" s="116">
        <f t="shared" si="0"/>
        <v>133.90298842024544</v>
      </c>
    </row>
    <row r="73" spans="1:12" ht="12.75" x14ac:dyDescent="0.2">
      <c r="A73" s="111">
        <f t="shared" si="1"/>
        <v>64</v>
      </c>
      <c r="B73" s="112" t="s">
        <v>244</v>
      </c>
      <c r="C73" s="113">
        <v>0</v>
      </c>
      <c r="D73" s="114">
        <v>0</v>
      </c>
      <c r="E73" s="114">
        <v>44.483938381051743</v>
      </c>
      <c r="F73" s="114">
        <v>-193.41014268054136</v>
      </c>
      <c r="G73" s="115">
        <v>-76.637052384189602</v>
      </c>
      <c r="H73" s="113">
        <v>-0.41777054284778181</v>
      </c>
      <c r="I73" s="114">
        <v>0</v>
      </c>
      <c r="J73" s="114">
        <v>0</v>
      </c>
      <c r="K73" s="115">
        <v>0</v>
      </c>
      <c r="L73" s="116">
        <f t="shared" si="0"/>
        <v>-225.98102722652698</v>
      </c>
    </row>
    <row r="74" spans="1:12" ht="12.75" x14ac:dyDescent="0.2">
      <c r="A74" s="111">
        <f t="shared" si="1"/>
        <v>65</v>
      </c>
      <c r="B74" s="112" t="s">
        <v>245</v>
      </c>
      <c r="C74" s="113">
        <v>0</v>
      </c>
      <c r="D74" s="114">
        <v>0</v>
      </c>
      <c r="E74" s="114">
        <v>0.17978673698859798</v>
      </c>
      <c r="F74" s="114">
        <v>-4.1781081079197433</v>
      </c>
      <c r="G74" s="115">
        <v>-2.2243750556146948</v>
      </c>
      <c r="H74" s="113">
        <v>5.9647826075804939</v>
      </c>
      <c r="I74" s="114">
        <v>0</v>
      </c>
      <c r="J74" s="114">
        <v>0</v>
      </c>
      <c r="K74" s="115">
        <v>0</v>
      </c>
      <c r="L74" s="116">
        <f t="shared" si="0"/>
        <v>-0.2579138189653456</v>
      </c>
    </row>
    <row r="75" spans="1:12" ht="12.75" x14ac:dyDescent="0.2">
      <c r="A75" s="111">
        <f t="shared" si="1"/>
        <v>66</v>
      </c>
      <c r="B75" s="112" t="s">
        <v>246</v>
      </c>
      <c r="C75" s="113">
        <v>0</v>
      </c>
      <c r="D75" s="114">
        <v>0</v>
      </c>
      <c r="E75" s="114">
        <v>123.74681928859805</v>
      </c>
      <c r="F75" s="114">
        <v>-261.48774104269893</v>
      </c>
      <c r="G75" s="115">
        <v>-128.01375409789759</v>
      </c>
      <c r="H75" s="113">
        <v>1782.0732486862169</v>
      </c>
      <c r="I75" s="114">
        <v>0</v>
      </c>
      <c r="J75" s="114">
        <v>0</v>
      </c>
      <c r="K75" s="115">
        <v>0</v>
      </c>
      <c r="L75" s="116">
        <f t="shared" si="0"/>
        <v>1516.3185728342182</v>
      </c>
    </row>
    <row r="76" spans="1:12" ht="12.75" x14ac:dyDescent="0.2">
      <c r="A76" s="111">
        <f t="shared" ref="A76:A139" si="2">A75+1</f>
        <v>67</v>
      </c>
      <c r="B76" s="112" t="s">
        <v>341</v>
      </c>
      <c r="C76" s="113">
        <v>0</v>
      </c>
      <c r="D76" s="114">
        <v>0</v>
      </c>
      <c r="E76" s="114">
        <v>-9.1593954894802998</v>
      </c>
      <c r="F76" s="114">
        <v>-8.2798932664953835</v>
      </c>
      <c r="G76" s="115">
        <v>2.6359283212905491</v>
      </c>
      <c r="H76" s="113">
        <v>-26.909282047906483</v>
      </c>
      <c r="I76" s="114">
        <v>0</v>
      </c>
      <c r="J76" s="114">
        <v>0</v>
      </c>
      <c r="K76" s="115">
        <v>0</v>
      </c>
      <c r="L76" s="116">
        <f t="shared" si="0"/>
        <v>-41.712642482591619</v>
      </c>
    </row>
    <row r="77" spans="1:12" ht="12.75" x14ac:dyDescent="0.2">
      <c r="A77" s="111">
        <f t="shared" si="2"/>
        <v>68</v>
      </c>
      <c r="B77" s="112" t="s">
        <v>342</v>
      </c>
      <c r="C77" s="113">
        <v>0</v>
      </c>
      <c r="D77" s="114">
        <v>0</v>
      </c>
      <c r="E77" s="114">
        <v>-8.8688330349718392</v>
      </c>
      <c r="F77" s="114">
        <v>-11.010773865572217</v>
      </c>
      <c r="G77" s="115">
        <v>3.0459565145661176</v>
      </c>
      <c r="H77" s="113">
        <v>-16.11997644444503</v>
      </c>
      <c r="I77" s="114">
        <v>0</v>
      </c>
      <c r="J77" s="114">
        <v>0</v>
      </c>
      <c r="K77" s="115">
        <v>0</v>
      </c>
      <c r="L77" s="116">
        <f t="shared" si="0"/>
        <v>-32.953626830422962</v>
      </c>
    </row>
    <row r="78" spans="1:12" ht="12.75" x14ac:dyDescent="0.2">
      <c r="A78" s="111">
        <f t="shared" si="2"/>
        <v>69</v>
      </c>
      <c r="B78" s="112" t="s">
        <v>247</v>
      </c>
      <c r="C78" s="113">
        <v>0</v>
      </c>
      <c r="D78" s="114">
        <v>0</v>
      </c>
      <c r="E78" s="114">
        <v>44.468247965514202</v>
      </c>
      <c r="F78" s="114">
        <v>-14.874871006627302</v>
      </c>
      <c r="G78" s="115">
        <v>-41.163282898336575</v>
      </c>
      <c r="H78" s="113">
        <v>-30.440406284243927</v>
      </c>
      <c r="I78" s="114">
        <v>0</v>
      </c>
      <c r="J78" s="114">
        <v>0</v>
      </c>
      <c r="K78" s="115">
        <v>0</v>
      </c>
      <c r="L78" s="116">
        <f t="shared" si="0"/>
        <v>-42.010312223693603</v>
      </c>
    </row>
    <row r="79" spans="1:12" ht="12.75" x14ac:dyDescent="0.2">
      <c r="A79" s="111">
        <f t="shared" si="2"/>
        <v>70</v>
      </c>
      <c r="B79" s="112" t="s">
        <v>248</v>
      </c>
      <c r="C79" s="113">
        <v>0</v>
      </c>
      <c r="D79" s="114">
        <v>0</v>
      </c>
      <c r="E79" s="114">
        <v>346.77270008800878</v>
      </c>
      <c r="F79" s="114">
        <v>-773.66796821187017</v>
      </c>
      <c r="G79" s="115">
        <v>-426.61939153701474</v>
      </c>
      <c r="H79" s="113">
        <v>333.11212819799425</v>
      </c>
      <c r="I79" s="114">
        <v>0</v>
      </c>
      <c r="J79" s="114">
        <v>0</v>
      </c>
      <c r="K79" s="115">
        <v>0</v>
      </c>
      <c r="L79" s="116">
        <f t="shared" ref="L79:L155" si="3">SUM(C79:K79)</f>
        <v>-520.40253146288183</v>
      </c>
    </row>
    <row r="80" spans="1:12" ht="12.75" x14ac:dyDescent="0.2">
      <c r="A80" s="111">
        <f t="shared" si="2"/>
        <v>71</v>
      </c>
      <c r="B80" s="112" t="s">
        <v>249</v>
      </c>
      <c r="C80" s="113">
        <v>-105762.37044000006</v>
      </c>
      <c r="D80" s="114">
        <v>0</v>
      </c>
      <c r="E80" s="114">
        <v>415.6113868343532</v>
      </c>
      <c r="F80" s="114">
        <v>-922.39965123495028</v>
      </c>
      <c r="G80" s="115">
        <v>-424.98857791200749</v>
      </c>
      <c r="H80" s="113">
        <v>542.83302578452276</v>
      </c>
      <c r="I80" s="114">
        <v>0</v>
      </c>
      <c r="J80" s="114">
        <v>0</v>
      </c>
      <c r="K80" s="115">
        <v>0</v>
      </c>
      <c r="L80" s="116">
        <f t="shared" si="3"/>
        <v>-106151.31425652815</v>
      </c>
    </row>
    <row r="81" spans="1:12" ht="12.75" x14ac:dyDescent="0.2">
      <c r="A81" s="111">
        <f t="shared" si="2"/>
        <v>72</v>
      </c>
      <c r="B81" s="117" t="s">
        <v>368</v>
      </c>
      <c r="C81" s="113">
        <v>0</v>
      </c>
      <c r="D81" s="114">
        <v>0</v>
      </c>
      <c r="E81" s="114">
        <v>1.2256359793603335</v>
      </c>
      <c r="F81" s="114">
        <v>-3.391709519450437</v>
      </c>
      <c r="G81" s="115">
        <v>-1.6500008108941793</v>
      </c>
      <c r="H81" s="113">
        <v>5.6030137315643023</v>
      </c>
      <c r="I81" s="114">
        <v>0</v>
      </c>
      <c r="J81" s="114">
        <v>0</v>
      </c>
      <c r="K81" s="115">
        <v>0</v>
      </c>
      <c r="L81" s="116">
        <f t="shared" si="3"/>
        <v>1.7869393805800198</v>
      </c>
    </row>
    <row r="82" spans="1:12" ht="12.75" x14ac:dyDescent="0.2">
      <c r="A82" s="111">
        <f t="shared" si="2"/>
        <v>73</v>
      </c>
      <c r="B82" s="117" t="s">
        <v>251</v>
      </c>
      <c r="C82" s="113">
        <v>0</v>
      </c>
      <c r="D82" s="114">
        <v>0</v>
      </c>
      <c r="E82" s="114">
        <v>5.3013459779284728</v>
      </c>
      <c r="F82" s="114">
        <v>-14.379726520116163</v>
      </c>
      <c r="G82" s="115">
        <v>-7.7370730268440555</v>
      </c>
      <c r="H82" s="113">
        <v>8.9260486173262628</v>
      </c>
      <c r="I82" s="114">
        <v>0</v>
      </c>
      <c r="J82" s="114">
        <v>0</v>
      </c>
      <c r="K82" s="115">
        <v>0</v>
      </c>
      <c r="L82" s="116">
        <f t="shared" si="3"/>
        <v>-7.8894049517054832</v>
      </c>
    </row>
    <row r="83" spans="1:12" ht="12.75" x14ac:dyDescent="0.2">
      <c r="A83" s="111">
        <f t="shared" si="2"/>
        <v>74</v>
      </c>
      <c r="B83" s="112" t="s">
        <v>252</v>
      </c>
      <c r="C83" s="113">
        <v>0</v>
      </c>
      <c r="D83" s="114">
        <v>0</v>
      </c>
      <c r="E83" s="114">
        <v>250.12322043443692</v>
      </c>
      <c r="F83" s="114">
        <v>-671.40294032870474</v>
      </c>
      <c r="G83" s="115">
        <v>-259.41427905244137</v>
      </c>
      <c r="H83" s="113">
        <v>168.65233852958337</v>
      </c>
      <c r="I83" s="114">
        <v>0</v>
      </c>
      <c r="J83" s="114">
        <v>0</v>
      </c>
      <c r="K83" s="115">
        <v>0</v>
      </c>
      <c r="L83" s="116">
        <f t="shared" si="3"/>
        <v>-512.04166041712574</v>
      </c>
    </row>
    <row r="84" spans="1:12" ht="12.75" x14ac:dyDescent="0.2">
      <c r="A84" s="111">
        <f t="shared" si="2"/>
        <v>75</v>
      </c>
      <c r="B84" s="112" t="s">
        <v>253</v>
      </c>
      <c r="C84" s="113">
        <v>0</v>
      </c>
      <c r="D84" s="114">
        <v>0</v>
      </c>
      <c r="E84" s="114">
        <v>15.306040446174276</v>
      </c>
      <c r="F84" s="114">
        <v>-5.9346952723115702</v>
      </c>
      <c r="G84" s="115">
        <v>19.597766206388158</v>
      </c>
      <c r="H84" s="113">
        <v>308.75578911592686</v>
      </c>
      <c r="I84" s="114">
        <v>0</v>
      </c>
      <c r="J84" s="114">
        <v>0</v>
      </c>
      <c r="K84" s="115">
        <v>0</v>
      </c>
      <c r="L84" s="116">
        <f t="shared" si="3"/>
        <v>337.72490049617772</v>
      </c>
    </row>
    <row r="85" spans="1:12" ht="12.75" x14ac:dyDescent="0.2">
      <c r="A85" s="111">
        <f t="shared" si="2"/>
        <v>76</v>
      </c>
      <c r="B85" s="112" t="s">
        <v>254</v>
      </c>
      <c r="C85" s="113">
        <v>0</v>
      </c>
      <c r="D85" s="114">
        <v>0</v>
      </c>
      <c r="E85" s="114">
        <v>-1.2720485699983619</v>
      </c>
      <c r="F85" s="114">
        <v>0</v>
      </c>
      <c r="G85" s="115">
        <v>-4.9096852901652897</v>
      </c>
      <c r="H85" s="113">
        <v>306.56019583514239</v>
      </c>
      <c r="I85" s="114">
        <v>0</v>
      </c>
      <c r="J85" s="114">
        <v>0</v>
      </c>
      <c r="K85" s="115">
        <v>0</v>
      </c>
      <c r="L85" s="116">
        <f t="shared" si="3"/>
        <v>300.37846197497873</v>
      </c>
    </row>
    <row r="86" spans="1:12" ht="12.75" x14ac:dyDescent="0.2">
      <c r="A86" s="111">
        <f t="shared" si="2"/>
        <v>77</v>
      </c>
      <c r="B86" s="112" t="s">
        <v>255</v>
      </c>
      <c r="C86" s="113">
        <v>0</v>
      </c>
      <c r="D86" s="114">
        <v>0</v>
      </c>
      <c r="E86" s="114">
        <v>8.2504892575343671</v>
      </c>
      <c r="F86" s="114">
        <v>-14.718713055755421</v>
      </c>
      <c r="G86" s="115">
        <v>-9.1935150755317903</v>
      </c>
      <c r="H86" s="113">
        <v>7.5296839028162212</v>
      </c>
      <c r="I86" s="114">
        <v>0</v>
      </c>
      <c r="J86" s="114">
        <v>0</v>
      </c>
      <c r="K86" s="115">
        <v>0</v>
      </c>
      <c r="L86" s="116">
        <f t="shared" si="3"/>
        <v>-8.1320549709366219</v>
      </c>
    </row>
    <row r="87" spans="1:12" ht="12.75" x14ac:dyDescent="0.2">
      <c r="A87" s="111">
        <f t="shared" si="2"/>
        <v>78</v>
      </c>
      <c r="B87" s="112" t="s">
        <v>256</v>
      </c>
      <c r="C87" s="113">
        <v>0</v>
      </c>
      <c r="D87" s="114">
        <v>0</v>
      </c>
      <c r="E87" s="114">
        <v>3.795084107998052</v>
      </c>
      <c r="F87" s="114">
        <v>-7.4722215245147847</v>
      </c>
      <c r="G87" s="115">
        <v>-4.398833682896953</v>
      </c>
      <c r="H87" s="113">
        <v>5.8989730954506143</v>
      </c>
      <c r="I87" s="114">
        <v>0</v>
      </c>
      <c r="J87" s="114">
        <v>0</v>
      </c>
      <c r="K87" s="115">
        <v>0</v>
      </c>
      <c r="L87" s="116">
        <f t="shared" si="3"/>
        <v>-2.176998003963071</v>
      </c>
    </row>
    <row r="88" spans="1:12" ht="12.75" x14ac:dyDescent="0.2">
      <c r="A88" s="111">
        <f t="shared" si="2"/>
        <v>79</v>
      </c>
      <c r="B88" s="112" t="s">
        <v>258</v>
      </c>
      <c r="C88" s="113">
        <v>0</v>
      </c>
      <c r="D88" s="114">
        <v>0</v>
      </c>
      <c r="E88" s="114">
        <v>8.8330332401594198</v>
      </c>
      <c r="F88" s="114">
        <v>-19.563370381559722</v>
      </c>
      <c r="G88" s="115">
        <v>-10.994746748431153</v>
      </c>
      <c r="H88" s="113">
        <v>12.887613424355198</v>
      </c>
      <c r="I88" s="114">
        <v>0</v>
      </c>
      <c r="J88" s="114">
        <v>0</v>
      </c>
      <c r="K88" s="115">
        <v>0</v>
      </c>
      <c r="L88" s="116">
        <f t="shared" si="3"/>
        <v>-8.8374704654762546</v>
      </c>
    </row>
    <row r="89" spans="1:12" ht="12.75" x14ac:dyDescent="0.2">
      <c r="A89" s="111">
        <f t="shared" si="2"/>
        <v>80</v>
      </c>
      <c r="B89" s="112" t="s">
        <v>259</v>
      </c>
      <c r="C89" s="113">
        <v>0</v>
      </c>
      <c r="D89" s="114">
        <v>0</v>
      </c>
      <c r="E89" s="114">
        <v>3.2587417230563651</v>
      </c>
      <c r="F89" s="114">
        <v>-0.82686704034770897</v>
      </c>
      <c r="G89" s="115">
        <v>2.4478545226630981</v>
      </c>
      <c r="H89" s="113">
        <v>107.44440909630167</v>
      </c>
      <c r="I89" s="114">
        <v>0</v>
      </c>
      <c r="J89" s="114">
        <v>0</v>
      </c>
      <c r="K89" s="115">
        <v>0</v>
      </c>
      <c r="L89" s="116">
        <f t="shared" si="3"/>
        <v>112.32413830167343</v>
      </c>
    </row>
    <row r="90" spans="1:12" ht="12.75" x14ac:dyDescent="0.2">
      <c r="A90" s="111">
        <f t="shared" si="2"/>
        <v>81</v>
      </c>
      <c r="B90" s="112" t="s">
        <v>344</v>
      </c>
      <c r="C90" s="113">
        <v>0</v>
      </c>
      <c r="D90" s="114">
        <v>0</v>
      </c>
      <c r="E90" s="114">
        <v>-36.354732913610491</v>
      </c>
      <c r="F90" s="118">
        <v>-46.543319419317022</v>
      </c>
      <c r="G90" s="119">
        <v>12.290802920534407</v>
      </c>
      <c r="H90" s="113">
        <v>-91.786622288313211</v>
      </c>
      <c r="I90" s="118">
        <v>0</v>
      </c>
      <c r="J90" s="118">
        <v>0</v>
      </c>
      <c r="K90" s="119">
        <v>0</v>
      </c>
      <c r="L90" s="116">
        <f t="shared" si="3"/>
        <v>-162.39387170070631</v>
      </c>
    </row>
    <row r="91" spans="1:12" ht="12.75" x14ac:dyDescent="0.2">
      <c r="A91" s="111">
        <f t="shared" si="2"/>
        <v>82</v>
      </c>
      <c r="B91" s="112" t="s">
        <v>260</v>
      </c>
      <c r="C91" s="113">
        <v>0</v>
      </c>
      <c r="D91" s="114">
        <v>0</v>
      </c>
      <c r="E91" s="114">
        <v>36.602590820655827</v>
      </c>
      <c r="F91" s="118">
        <v>-115.45251524082852</v>
      </c>
      <c r="G91" s="119">
        <v>-44.650592402338624</v>
      </c>
      <c r="H91" s="113">
        <v>-3.7065856718888739</v>
      </c>
      <c r="I91" s="118">
        <v>0</v>
      </c>
      <c r="J91" s="118">
        <v>0</v>
      </c>
      <c r="K91" s="119">
        <v>0</v>
      </c>
      <c r="L91" s="116">
        <f t="shared" si="3"/>
        <v>-127.20710249440019</v>
      </c>
    </row>
    <row r="92" spans="1:12" ht="12.75" x14ac:dyDescent="0.2">
      <c r="A92" s="111">
        <f t="shared" si="2"/>
        <v>83</v>
      </c>
      <c r="B92" s="117" t="s">
        <v>261</v>
      </c>
      <c r="C92" s="113">
        <v>0</v>
      </c>
      <c r="D92" s="114">
        <v>0</v>
      </c>
      <c r="E92" s="114">
        <v>1.6901023980123389</v>
      </c>
      <c r="F92" s="118">
        <v>-7.1107472913833698</v>
      </c>
      <c r="G92" s="119">
        <v>-2.467813140634838</v>
      </c>
      <c r="H92" s="113">
        <v>1.5752345838626405</v>
      </c>
      <c r="I92" s="118">
        <v>0</v>
      </c>
      <c r="J92" s="118">
        <v>0</v>
      </c>
      <c r="K92" s="119">
        <v>0</v>
      </c>
      <c r="L92" s="116">
        <f t="shared" si="3"/>
        <v>-6.3132234501432283</v>
      </c>
    </row>
    <row r="93" spans="1:12" ht="12.75" x14ac:dyDescent="0.2">
      <c r="A93" s="111">
        <f t="shared" si="2"/>
        <v>84</v>
      </c>
      <c r="B93" s="117" t="s">
        <v>262</v>
      </c>
      <c r="C93" s="113">
        <v>-580808.11974000023</v>
      </c>
      <c r="D93" s="114">
        <v>-1906.664000000048</v>
      </c>
      <c r="E93" s="114">
        <v>513.26046032351962</v>
      </c>
      <c r="F93" s="118">
        <v>-1068.5643486806639</v>
      </c>
      <c r="G93" s="119">
        <v>-504.65540331575966</v>
      </c>
      <c r="H93" s="113">
        <v>1360.6642937985371</v>
      </c>
      <c r="I93" s="118">
        <v>0</v>
      </c>
      <c r="J93" s="118">
        <v>0</v>
      </c>
      <c r="K93" s="119">
        <v>0</v>
      </c>
      <c r="L93" s="116">
        <f t="shared" si="3"/>
        <v>-582414.07873787475</v>
      </c>
    </row>
    <row r="94" spans="1:12" ht="12.75" x14ac:dyDescent="0.2">
      <c r="A94" s="111">
        <f t="shared" si="2"/>
        <v>85</v>
      </c>
      <c r="B94" s="117" t="s">
        <v>263</v>
      </c>
      <c r="C94" s="113">
        <v>0</v>
      </c>
      <c r="D94" s="114">
        <v>0</v>
      </c>
      <c r="E94" s="114">
        <v>32.929847996995164</v>
      </c>
      <c r="F94" s="118">
        <v>-71.040910947494027</v>
      </c>
      <c r="G94" s="119">
        <v>-30.473387022981779</v>
      </c>
      <c r="H94" s="113">
        <v>46.325621217248596</v>
      </c>
      <c r="I94" s="118">
        <v>0</v>
      </c>
      <c r="J94" s="118">
        <v>0</v>
      </c>
      <c r="K94" s="119">
        <v>0</v>
      </c>
      <c r="L94" s="116">
        <f t="shared" si="3"/>
        <v>-22.258828756232049</v>
      </c>
    </row>
    <row r="95" spans="1:12" ht="12.75" x14ac:dyDescent="0.2">
      <c r="A95" s="111">
        <f t="shared" si="2"/>
        <v>86</v>
      </c>
      <c r="B95" s="117" t="s">
        <v>272</v>
      </c>
      <c r="C95" s="113">
        <v>0</v>
      </c>
      <c r="D95" s="114">
        <v>0</v>
      </c>
      <c r="E95" s="114">
        <v>4.0115019326814361</v>
      </c>
      <c r="F95" s="118">
        <v>-10.141138774568999</v>
      </c>
      <c r="G95" s="119">
        <v>-5.6040948230308008</v>
      </c>
      <c r="H95" s="113">
        <v>8.0405457308710755</v>
      </c>
      <c r="I95" s="118">
        <v>0</v>
      </c>
      <c r="J95" s="118">
        <v>0</v>
      </c>
      <c r="K95" s="119">
        <v>0</v>
      </c>
      <c r="L95" s="116">
        <f t="shared" si="3"/>
        <v>-3.6931859340472872</v>
      </c>
    </row>
    <row r="96" spans="1:12" ht="12.75" x14ac:dyDescent="0.2">
      <c r="A96" s="111">
        <f t="shared" si="2"/>
        <v>87</v>
      </c>
      <c r="B96" s="117" t="s">
        <v>273</v>
      </c>
      <c r="C96" s="113">
        <v>0</v>
      </c>
      <c r="D96" s="114">
        <v>0</v>
      </c>
      <c r="E96" s="114">
        <v>0</v>
      </c>
      <c r="F96" s="118">
        <v>0</v>
      </c>
      <c r="G96" s="119">
        <v>0</v>
      </c>
      <c r="H96" s="113">
        <v>0</v>
      </c>
      <c r="I96" s="118">
        <v>0</v>
      </c>
      <c r="J96" s="118">
        <v>0</v>
      </c>
      <c r="K96" s="119">
        <v>0</v>
      </c>
      <c r="L96" s="116">
        <f t="shared" si="3"/>
        <v>0</v>
      </c>
    </row>
    <row r="97" spans="1:12" ht="12.75" x14ac:dyDescent="0.2">
      <c r="A97" s="111">
        <f t="shared" si="2"/>
        <v>88</v>
      </c>
      <c r="B97" s="117" t="s">
        <v>264</v>
      </c>
      <c r="C97" s="113">
        <v>0</v>
      </c>
      <c r="D97" s="114">
        <v>0</v>
      </c>
      <c r="E97" s="114">
        <v>-4.7755802052367999E-2</v>
      </c>
      <c r="F97" s="118">
        <v>0</v>
      </c>
      <c r="G97" s="119">
        <v>0</v>
      </c>
      <c r="H97" s="113">
        <v>0</v>
      </c>
      <c r="I97" s="118">
        <v>0</v>
      </c>
      <c r="J97" s="118">
        <v>0</v>
      </c>
      <c r="K97" s="119">
        <v>0</v>
      </c>
      <c r="L97" s="116">
        <f t="shared" si="3"/>
        <v>-4.7755802052367999E-2</v>
      </c>
    </row>
    <row r="98" spans="1:12" ht="12.75" x14ac:dyDescent="0.2">
      <c r="A98" s="111">
        <f t="shared" si="2"/>
        <v>89</v>
      </c>
      <c r="B98" s="112" t="s">
        <v>265</v>
      </c>
      <c r="C98" s="113">
        <v>0</v>
      </c>
      <c r="D98" s="114">
        <v>0</v>
      </c>
      <c r="E98" s="114">
        <v>44.48938829951544</v>
      </c>
      <c r="F98" s="118">
        <v>-127.23968288658138</v>
      </c>
      <c r="G98" s="119">
        <v>-53.555360987704205</v>
      </c>
      <c r="H98" s="113">
        <v>15.353876894593592</v>
      </c>
      <c r="I98" s="118">
        <v>0</v>
      </c>
      <c r="J98" s="118">
        <v>0</v>
      </c>
      <c r="K98" s="119">
        <v>0</v>
      </c>
      <c r="L98" s="116">
        <f t="shared" si="3"/>
        <v>-120.95177868017653</v>
      </c>
    </row>
    <row r="99" spans="1:12" ht="12.75" x14ac:dyDescent="0.2">
      <c r="A99" s="111">
        <f t="shared" si="2"/>
        <v>90</v>
      </c>
      <c r="B99" s="112" t="s">
        <v>266</v>
      </c>
      <c r="C99" s="113">
        <v>0</v>
      </c>
      <c r="D99" s="114">
        <v>0</v>
      </c>
      <c r="E99" s="114">
        <v>4.6882919537250736</v>
      </c>
      <c r="F99" s="118">
        <v>-12.492498964636553</v>
      </c>
      <c r="G99" s="119">
        <v>-6.0671543234711454</v>
      </c>
      <c r="H99" s="113">
        <v>5.4183529057204582</v>
      </c>
      <c r="I99" s="118">
        <v>0</v>
      </c>
      <c r="J99" s="118">
        <v>0</v>
      </c>
      <c r="K99" s="119">
        <v>0</v>
      </c>
      <c r="L99" s="116">
        <f t="shared" si="3"/>
        <v>-8.4530084286621658</v>
      </c>
    </row>
    <row r="100" spans="1:12" ht="12.75" x14ac:dyDescent="0.2">
      <c r="A100" s="111">
        <f t="shared" si="2"/>
        <v>91</v>
      </c>
      <c r="B100" s="112" t="s">
        <v>267</v>
      </c>
      <c r="C100" s="113">
        <v>0</v>
      </c>
      <c r="D100" s="114">
        <v>0</v>
      </c>
      <c r="E100" s="114">
        <v>4.632488231661581</v>
      </c>
      <c r="F100" s="118">
        <v>-20.235016978822976</v>
      </c>
      <c r="G100" s="119">
        <v>-11.79730984655825</v>
      </c>
      <c r="H100" s="113">
        <v>-4.9547679831128164</v>
      </c>
      <c r="I100" s="118">
        <v>0</v>
      </c>
      <c r="J100" s="118">
        <v>0</v>
      </c>
      <c r="K100" s="119">
        <v>0</v>
      </c>
      <c r="L100" s="116">
        <f t="shared" si="3"/>
        <v>-32.35460657683246</v>
      </c>
    </row>
    <row r="101" spans="1:12" ht="12.75" x14ac:dyDescent="0.2">
      <c r="A101" s="111">
        <f t="shared" si="2"/>
        <v>92</v>
      </c>
      <c r="B101" s="112" t="s">
        <v>268</v>
      </c>
      <c r="C101" s="113">
        <v>0</v>
      </c>
      <c r="D101" s="114">
        <v>0</v>
      </c>
      <c r="E101" s="114">
        <v>38.866655858307581</v>
      </c>
      <c r="F101" s="118">
        <v>-82.58667066904826</v>
      </c>
      <c r="G101" s="119">
        <v>-48.505496497422016</v>
      </c>
      <c r="H101" s="113">
        <v>91.08759019219211</v>
      </c>
      <c r="I101" s="118">
        <v>0</v>
      </c>
      <c r="J101" s="118">
        <v>0</v>
      </c>
      <c r="K101" s="119">
        <v>0</v>
      </c>
      <c r="L101" s="116">
        <f t="shared" si="3"/>
        <v>-1.1379211159705847</v>
      </c>
    </row>
    <row r="102" spans="1:12" ht="12.75" x14ac:dyDescent="0.2">
      <c r="A102" s="111">
        <f t="shared" si="2"/>
        <v>93</v>
      </c>
      <c r="B102" s="112" t="s">
        <v>269</v>
      </c>
      <c r="C102" s="113">
        <v>0</v>
      </c>
      <c r="D102" s="114">
        <v>0</v>
      </c>
      <c r="E102" s="114">
        <v>25.959731104638543</v>
      </c>
      <c r="F102" s="118">
        <v>-59.141134713210796</v>
      </c>
      <c r="G102" s="119">
        <v>-28.094921810128465</v>
      </c>
      <c r="H102" s="113">
        <v>54.61708420195086</v>
      </c>
      <c r="I102" s="118">
        <v>0</v>
      </c>
      <c r="J102" s="118">
        <v>0</v>
      </c>
      <c r="K102" s="119">
        <v>0</v>
      </c>
      <c r="L102" s="116">
        <f t="shared" si="3"/>
        <v>-6.6592412167498622</v>
      </c>
    </row>
    <row r="103" spans="1:12" ht="12.75" x14ac:dyDescent="0.2">
      <c r="A103" s="111">
        <f t="shared" si="2"/>
        <v>94</v>
      </c>
      <c r="B103" s="112" t="s">
        <v>270</v>
      </c>
      <c r="C103" s="113">
        <v>0</v>
      </c>
      <c r="D103" s="114">
        <v>0</v>
      </c>
      <c r="E103" s="114">
        <v>9.8402483552177884</v>
      </c>
      <c r="F103" s="118">
        <v>-37.502073460575609</v>
      </c>
      <c r="G103" s="119">
        <v>-17.401424525358809</v>
      </c>
      <c r="H103" s="113">
        <v>15.721375874418658</v>
      </c>
      <c r="I103" s="118">
        <v>0</v>
      </c>
      <c r="J103" s="118">
        <v>0</v>
      </c>
      <c r="K103" s="119">
        <v>0</v>
      </c>
      <c r="L103" s="116">
        <f t="shared" si="3"/>
        <v>-29.341873756297968</v>
      </c>
    </row>
    <row r="104" spans="1:12" ht="12.75" x14ac:dyDescent="0.2">
      <c r="A104" s="111">
        <f t="shared" si="2"/>
        <v>95</v>
      </c>
      <c r="B104" s="112" t="s">
        <v>271</v>
      </c>
      <c r="C104" s="113">
        <v>0</v>
      </c>
      <c r="D104" s="114">
        <v>0</v>
      </c>
      <c r="E104" s="114">
        <v>0</v>
      </c>
      <c r="F104" s="118">
        <v>0</v>
      </c>
      <c r="G104" s="119">
        <v>0</v>
      </c>
      <c r="H104" s="113">
        <v>0</v>
      </c>
      <c r="I104" s="118">
        <v>0</v>
      </c>
      <c r="J104" s="118">
        <v>0</v>
      </c>
      <c r="K104" s="119">
        <v>0</v>
      </c>
      <c r="L104" s="116">
        <f t="shared" si="3"/>
        <v>0</v>
      </c>
    </row>
    <row r="105" spans="1:12" ht="12.75" x14ac:dyDescent="0.2">
      <c r="A105" s="111">
        <f t="shared" si="2"/>
        <v>96</v>
      </c>
      <c r="B105" s="112" t="s">
        <v>274</v>
      </c>
      <c r="C105" s="113">
        <v>0</v>
      </c>
      <c r="D105" s="114">
        <v>0</v>
      </c>
      <c r="E105" s="114">
        <v>1.2406108944540482</v>
      </c>
      <c r="F105" s="118">
        <v>-4.9409488428186412</v>
      </c>
      <c r="G105" s="119">
        <v>-2.247645662613285</v>
      </c>
      <c r="H105" s="113">
        <v>7.5618158055937963</v>
      </c>
      <c r="I105" s="118">
        <v>0</v>
      </c>
      <c r="J105" s="118">
        <v>0</v>
      </c>
      <c r="K105" s="119">
        <v>0</v>
      </c>
      <c r="L105" s="116">
        <f t="shared" si="3"/>
        <v>1.6138321946159175</v>
      </c>
    </row>
    <row r="106" spans="1:12" ht="12.75" x14ac:dyDescent="0.2">
      <c r="A106" s="111">
        <f t="shared" si="2"/>
        <v>97</v>
      </c>
      <c r="B106" s="112" t="s">
        <v>275</v>
      </c>
      <c r="C106" s="113">
        <v>0</v>
      </c>
      <c r="D106" s="114">
        <v>0</v>
      </c>
      <c r="E106" s="114">
        <v>19.41338848323301</v>
      </c>
      <c r="F106" s="118">
        <v>-40.696831652891923</v>
      </c>
      <c r="G106" s="119">
        <v>-24.283123639878518</v>
      </c>
      <c r="H106" s="113">
        <v>31.007953429012403</v>
      </c>
      <c r="I106" s="118">
        <v>0</v>
      </c>
      <c r="J106" s="118">
        <v>0</v>
      </c>
      <c r="K106" s="119">
        <v>0</v>
      </c>
      <c r="L106" s="116">
        <f t="shared" si="3"/>
        <v>-14.558613380525031</v>
      </c>
    </row>
    <row r="107" spans="1:12" ht="12.75" x14ac:dyDescent="0.2">
      <c r="A107" s="111">
        <f t="shared" si="2"/>
        <v>98</v>
      </c>
      <c r="B107" s="112" t="s">
        <v>276</v>
      </c>
      <c r="C107" s="113">
        <v>0</v>
      </c>
      <c r="D107" s="114">
        <v>0</v>
      </c>
      <c r="E107" s="114">
        <v>8.9209159062348284</v>
      </c>
      <c r="F107" s="118">
        <v>-37.790340071302502</v>
      </c>
      <c r="G107" s="119">
        <v>-16.791826120827864</v>
      </c>
      <c r="H107" s="113">
        <v>-21.315869340925641</v>
      </c>
      <c r="I107" s="118">
        <v>0</v>
      </c>
      <c r="J107" s="118">
        <v>0</v>
      </c>
      <c r="K107" s="119">
        <v>0</v>
      </c>
      <c r="L107" s="116">
        <f t="shared" si="3"/>
        <v>-66.977119626821178</v>
      </c>
    </row>
    <row r="108" spans="1:12" ht="12.75" x14ac:dyDescent="0.2">
      <c r="A108" s="111">
        <f t="shared" si="2"/>
        <v>99</v>
      </c>
      <c r="B108" s="112" t="s">
        <v>277</v>
      </c>
      <c r="C108" s="113">
        <v>0</v>
      </c>
      <c r="D108" s="114">
        <v>0</v>
      </c>
      <c r="E108" s="114">
        <v>5.0121205713293477</v>
      </c>
      <c r="F108" s="118">
        <v>-11.170757018163291</v>
      </c>
      <c r="G108" s="119">
        <v>-6.2167828755579588</v>
      </c>
      <c r="H108" s="113">
        <v>8.6534550613855963</v>
      </c>
      <c r="I108" s="118">
        <v>0</v>
      </c>
      <c r="J108" s="118">
        <v>0</v>
      </c>
      <c r="K108" s="119">
        <v>0</v>
      </c>
      <c r="L108" s="116">
        <f t="shared" si="3"/>
        <v>-3.7219642610063062</v>
      </c>
    </row>
    <row r="109" spans="1:12" ht="12.75" x14ac:dyDescent="0.2">
      <c r="A109" s="111">
        <f t="shared" si="2"/>
        <v>100</v>
      </c>
      <c r="B109" s="112" t="s">
        <v>278</v>
      </c>
      <c r="C109" s="113">
        <v>0</v>
      </c>
      <c r="D109" s="114">
        <v>0</v>
      </c>
      <c r="E109" s="114">
        <v>27.268359356105243</v>
      </c>
      <c r="F109" s="118">
        <v>-59.023962734934678</v>
      </c>
      <c r="G109" s="119">
        <v>-34.024101159912867</v>
      </c>
      <c r="H109" s="113">
        <v>44.24878480175375</v>
      </c>
      <c r="I109" s="118">
        <v>0</v>
      </c>
      <c r="J109" s="118">
        <v>0</v>
      </c>
      <c r="K109" s="119">
        <v>0</v>
      </c>
      <c r="L109" s="116">
        <f t="shared" si="3"/>
        <v>-21.530919736988544</v>
      </c>
    </row>
    <row r="110" spans="1:12" ht="12.75" x14ac:dyDescent="0.2">
      <c r="A110" s="111">
        <f t="shared" si="2"/>
        <v>101</v>
      </c>
      <c r="B110" s="112" t="s">
        <v>279</v>
      </c>
      <c r="C110" s="113">
        <v>0</v>
      </c>
      <c r="D110" s="114">
        <v>0</v>
      </c>
      <c r="E110" s="114">
        <v>7.8537785270548417</v>
      </c>
      <c r="F110" s="118">
        <v>-16.387725874051917</v>
      </c>
      <c r="G110" s="119">
        <v>-10.654778752446491</v>
      </c>
      <c r="H110" s="113">
        <v>0</v>
      </c>
      <c r="I110" s="118">
        <v>0</v>
      </c>
      <c r="J110" s="118">
        <v>0</v>
      </c>
      <c r="K110" s="119">
        <v>0</v>
      </c>
      <c r="L110" s="116">
        <f t="shared" si="3"/>
        <v>-19.188726099443564</v>
      </c>
    </row>
    <row r="111" spans="1:12" ht="12.75" x14ac:dyDescent="0.2">
      <c r="A111" s="111">
        <f t="shared" si="2"/>
        <v>102</v>
      </c>
      <c r="B111" s="112" t="s">
        <v>280</v>
      </c>
      <c r="C111" s="113">
        <v>0</v>
      </c>
      <c r="D111" s="114">
        <v>0</v>
      </c>
      <c r="E111" s="114">
        <v>3.4689562777922678</v>
      </c>
      <c r="F111" s="118">
        <v>0</v>
      </c>
      <c r="G111" s="119">
        <v>0</v>
      </c>
      <c r="H111" s="113">
        <v>0</v>
      </c>
      <c r="I111" s="118">
        <v>0</v>
      </c>
      <c r="J111" s="118">
        <v>0</v>
      </c>
      <c r="K111" s="119">
        <v>0</v>
      </c>
      <c r="L111" s="116">
        <f t="shared" si="3"/>
        <v>3.4689562777922678</v>
      </c>
    </row>
    <row r="112" spans="1:12" ht="12.75" x14ac:dyDescent="0.2">
      <c r="A112" s="111">
        <f t="shared" si="2"/>
        <v>103</v>
      </c>
      <c r="B112" s="112" t="s">
        <v>281</v>
      </c>
      <c r="C112" s="113">
        <v>0</v>
      </c>
      <c r="D112" s="114">
        <v>0</v>
      </c>
      <c r="E112" s="114">
        <v>133.6654621432607</v>
      </c>
      <c r="F112" s="118">
        <v>-485.91279384601756</v>
      </c>
      <c r="G112" s="119">
        <v>-258.25572516993634</v>
      </c>
      <c r="H112" s="113">
        <v>0</v>
      </c>
      <c r="I112" s="118">
        <v>0</v>
      </c>
      <c r="J112" s="118">
        <v>0</v>
      </c>
      <c r="K112" s="119">
        <v>0</v>
      </c>
      <c r="L112" s="116">
        <f t="shared" si="3"/>
        <v>-610.50305687269315</v>
      </c>
    </row>
    <row r="113" spans="1:12" ht="12.75" x14ac:dyDescent="0.2">
      <c r="A113" s="111">
        <f t="shared" si="2"/>
        <v>104</v>
      </c>
      <c r="B113" s="112" t="s">
        <v>282</v>
      </c>
      <c r="C113" s="113">
        <v>0</v>
      </c>
      <c r="D113" s="114">
        <v>0</v>
      </c>
      <c r="E113" s="114">
        <v>0</v>
      </c>
      <c r="F113" s="118">
        <v>0</v>
      </c>
      <c r="G113" s="119">
        <v>0</v>
      </c>
      <c r="H113" s="113">
        <v>0</v>
      </c>
      <c r="I113" s="118">
        <v>0</v>
      </c>
      <c r="J113" s="118">
        <v>0</v>
      </c>
      <c r="K113" s="119">
        <v>0</v>
      </c>
      <c r="L113" s="116">
        <f t="shared" si="3"/>
        <v>0</v>
      </c>
    </row>
    <row r="114" spans="1:12" ht="12.75" x14ac:dyDescent="0.2">
      <c r="A114" s="111">
        <f t="shared" si="2"/>
        <v>105</v>
      </c>
      <c r="B114" s="112" t="s">
        <v>346</v>
      </c>
      <c r="C114" s="113">
        <v>0</v>
      </c>
      <c r="D114" s="114">
        <v>0</v>
      </c>
      <c r="E114" s="114">
        <v>-21.899925673885367</v>
      </c>
      <c r="F114" s="118">
        <v>-27.50022946548577</v>
      </c>
      <c r="G114" s="119">
        <v>6.9565192725791398</v>
      </c>
      <c r="H114" s="113">
        <v>-96.657397637894235</v>
      </c>
      <c r="I114" s="118">
        <v>0</v>
      </c>
      <c r="J114" s="118">
        <v>0</v>
      </c>
      <c r="K114" s="119">
        <v>0</v>
      </c>
      <c r="L114" s="116">
        <f t="shared" si="3"/>
        <v>-139.10103350468623</v>
      </c>
    </row>
    <row r="115" spans="1:12" ht="12.75" x14ac:dyDescent="0.2">
      <c r="A115" s="111">
        <f t="shared" si="2"/>
        <v>106</v>
      </c>
      <c r="B115" s="112" t="s">
        <v>347</v>
      </c>
      <c r="C115" s="113">
        <v>0</v>
      </c>
      <c r="D115" s="114">
        <v>0</v>
      </c>
      <c r="E115" s="114">
        <v>-97.797091838435307</v>
      </c>
      <c r="F115" s="118">
        <v>-120.68188902390365</v>
      </c>
      <c r="G115" s="119">
        <v>26.75165540547134</v>
      </c>
      <c r="H115" s="113">
        <v>-219.10617552509109</v>
      </c>
      <c r="I115" s="118">
        <v>0</v>
      </c>
      <c r="J115" s="118">
        <v>0</v>
      </c>
      <c r="K115" s="119">
        <v>0</v>
      </c>
      <c r="L115" s="116">
        <f t="shared" si="3"/>
        <v>-410.83350098195871</v>
      </c>
    </row>
    <row r="116" spans="1:12" ht="12.75" x14ac:dyDescent="0.2">
      <c r="A116" s="111">
        <f t="shared" si="2"/>
        <v>107</v>
      </c>
      <c r="B116" s="112" t="s">
        <v>348</v>
      </c>
      <c r="C116" s="113">
        <v>0</v>
      </c>
      <c r="D116" s="114">
        <v>0</v>
      </c>
      <c r="E116" s="114">
        <v>-7.8245909936818032</v>
      </c>
      <c r="F116" s="118">
        <v>-9.6469277294803906</v>
      </c>
      <c r="G116" s="119">
        <v>2.2998187071952692</v>
      </c>
      <c r="H116" s="113">
        <v>-25.834632969978475</v>
      </c>
      <c r="I116" s="118">
        <v>0</v>
      </c>
      <c r="J116" s="118">
        <v>0</v>
      </c>
      <c r="K116" s="119">
        <v>0</v>
      </c>
      <c r="L116" s="116">
        <f t="shared" si="3"/>
        <v>-41.006332985945399</v>
      </c>
    </row>
    <row r="117" spans="1:12" ht="12.75" x14ac:dyDescent="0.2">
      <c r="A117" s="111">
        <f t="shared" si="2"/>
        <v>108</v>
      </c>
      <c r="B117" s="112" t="s">
        <v>283</v>
      </c>
      <c r="C117" s="113">
        <v>0</v>
      </c>
      <c r="D117" s="114">
        <v>0</v>
      </c>
      <c r="E117" s="114">
        <v>62.056140222248636</v>
      </c>
      <c r="F117" s="118">
        <v>-132.35127681340788</v>
      </c>
      <c r="G117" s="119">
        <v>-77.461525722661293</v>
      </c>
      <c r="H117" s="113">
        <v>76.005299516561408</v>
      </c>
      <c r="I117" s="118">
        <v>0</v>
      </c>
      <c r="J117" s="118">
        <v>0</v>
      </c>
      <c r="K117" s="119">
        <v>0</v>
      </c>
      <c r="L117" s="116">
        <f t="shared" si="3"/>
        <v>-71.751362797259119</v>
      </c>
    </row>
    <row r="118" spans="1:12" ht="12.75" x14ac:dyDescent="0.2">
      <c r="A118" s="111">
        <f t="shared" si="2"/>
        <v>109</v>
      </c>
      <c r="B118" s="112" t="s">
        <v>284</v>
      </c>
      <c r="C118" s="113">
        <v>0</v>
      </c>
      <c r="D118" s="114">
        <v>0</v>
      </c>
      <c r="E118" s="114">
        <v>-49.681549369322305</v>
      </c>
      <c r="F118" s="118">
        <v>-62.965436058830811</v>
      </c>
      <c r="G118" s="119">
        <v>14.83078070758209</v>
      </c>
      <c r="H118" s="113">
        <v>20.242241060045576</v>
      </c>
      <c r="I118" s="118">
        <v>0</v>
      </c>
      <c r="J118" s="118">
        <v>0</v>
      </c>
      <c r="K118" s="119">
        <v>0</v>
      </c>
      <c r="L118" s="116">
        <f t="shared" si="3"/>
        <v>-77.57396366052545</v>
      </c>
    </row>
    <row r="119" spans="1:12" ht="12.75" x14ac:dyDescent="0.2">
      <c r="A119" s="111">
        <f t="shared" si="2"/>
        <v>110</v>
      </c>
      <c r="B119" s="117" t="s">
        <v>285</v>
      </c>
      <c r="C119" s="120">
        <v>0</v>
      </c>
      <c r="D119" s="118">
        <v>0</v>
      </c>
      <c r="E119" s="118">
        <v>33.300050007673391</v>
      </c>
      <c r="F119" s="118">
        <v>-103.54077255458807</v>
      </c>
      <c r="G119" s="119">
        <v>-54.732712536994924</v>
      </c>
      <c r="H119" s="120">
        <v>-23.06229187750187</v>
      </c>
      <c r="I119" s="118">
        <v>0</v>
      </c>
      <c r="J119" s="118">
        <v>0</v>
      </c>
      <c r="K119" s="119">
        <v>0</v>
      </c>
      <c r="L119" s="121">
        <f t="shared" si="3"/>
        <v>-148.03572696141148</v>
      </c>
    </row>
    <row r="120" spans="1:12" ht="12.75" x14ac:dyDescent="0.2">
      <c r="A120" s="111">
        <f t="shared" si="2"/>
        <v>111</v>
      </c>
      <c r="B120" s="117" t="s">
        <v>286</v>
      </c>
      <c r="C120" s="120">
        <v>-384.07496000000003</v>
      </c>
      <c r="D120" s="118">
        <v>0</v>
      </c>
      <c r="E120" s="118">
        <v>-2185.7386349719955</v>
      </c>
      <c r="F120" s="118">
        <v>-3178.3882438852065</v>
      </c>
      <c r="G120" s="119">
        <v>603.9465758650889</v>
      </c>
      <c r="H120" s="120">
        <v>-5904.7571274722068</v>
      </c>
      <c r="I120" s="118">
        <v>0</v>
      </c>
      <c r="J120" s="118">
        <v>0</v>
      </c>
      <c r="K120" s="119">
        <v>0</v>
      </c>
      <c r="L120" s="121">
        <f t="shared" si="3"/>
        <v>-11049.012390464319</v>
      </c>
    </row>
    <row r="121" spans="1:12" ht="12.75" x14ac:dyDescent="0.2">
      <c r="A121" s="111">
        <f t="shared" si="2"/>
        <v>112</v>
      </c>
      <c r="B121" s="117" t="s">
        <v>287</v>
      </c>
      <c r="C121" s="120">
        <v>-22306.3</v>
      </c>
      <c r="D121" s="118">
        <v>180.8022000000137</v>
      </c>
      <c r="E121" s="118">
        <v>2982.4580549036627</v>
      </c>
      <c r="F121" s="118">
        <v>-6215.9510834075854</v>
      </c>
      <c r="G121" s="119">
        <v>-3609.1829065098332</v>
      </c>
      <c r="H121" s="120">
        <v>3958.1544807435389</v>
      </c>
      <c r="I121" s="118">
        <v>0</v>
      </c>
      <c r="J121" s="118">
        <v>0</v>
      </c>
      <c r="K121" s="119">
        <v>0</v>
      </c>
      <c r="L121" s="121">
        <f t="shared" si="3"/>
        <v>-25010.019254270203</v>
      </c>
    </row>
    <row r="122" spans="1:12" ht="12.75" x14ac:dyDescent="0.2">
      <c r="A122" s="111">
        <f t="shared" si="2"/>
        <v>113</v>
      </c>
      <c r="B122" s="117" t="s">
        <v>288</v>
      </c>
      <c r="C122" s="120">
        <v>0</v>
      </c>
      <c r="D122" s="118">
        <v>0</v>
      </c>
      <c r="E122" s="118">
        <v>10.150365590578913</v>
      </c>
      <c r="F122" s="118">
        <v>-19.077725907099513</v>
      </c>
      <c r="G122" s="119">
        <v>-11.732906247062436</v>
      </c>
      <c r="H122" s="120">
        <v>13.330435243478131</v>
      </c>
      <c r="I122" s="118">
        <v>0</v>
      </c>
      <c r="J122" s="118">
        <v>0</v>
      </c>
      <c r="K122" s="119">
        <v>0</v>
      </c>
      <c r="L122" s="121">
        <f t="shared" si="3"/>
        <v>-7.3298313201049048</v>
      </c>
    </row>
    <row r="123" spans="1:12" ht="12.75" x14ac:dyDescent="0.2">
      <c r="A123" s="111">
        <f t="shared" si="2"/>
        <v>114</v>
      </c>
      <c r="B123" s="117" t="s">
        <v>289</v>
      </c>
      <c r="C123" s="120">
        <v>0</v>
      </c>
      <c r="D123" s="118">
        <v>0</v>
      </c>
      <c r="E123" s="118">
        <v>-1.0537346497319999E-3</v>
      </c>
      <c r="F123" s="118">
        <v>0</v>
      </c>
      <c r="G123" s="119">
        <v>11.4312442674655</v>
      </c>
      <c r="H123" s="120">
        <v>85.002629614888079</v>
      </c>
      <c r="I123" s="118">
        <v>0</v>
      </c>
      <c r="J123" s="118">
        <v>0</v>
      </c>
      <c r="K123" s="119">
        <v>0</v>
      </c>
      <c r="L123" s="121">
        <f t="shared" si="3"/>
        <v>96.43282014770385</v>
      </c>
    </row>
    <row r="124" spans="1:12" ht="12.75" x14ac:dyDescent="0.2">
      <c r="A124" s="111">
        <f t="shared" si="2"/>
        <v>115</v>
      </c>
      <c r="B124" s="117" t="s">
        <v>290</v>
      </c>
      <c r="C124" s="120">
        <v>0</v>
      </c>
      <c r="D124" s="118">
        <v>0</v>
      </c>
      <c r="E124" s="118">
        <v>-552.44783905502004</v>
      </c>
      <c r="F124" s="118">
        <v>-898.56126953201874</v>
      </c>
      <c r="G124" s="119">
        <v>109.32264285544393</v>
      </c>
      <c r="H124" s="120">
        <v>-1645.3845179240502</v>
      </c>
      <c r="I124" s="118">
        <v>0</v>
      </c>
      <c r="J124" s="118">
        <v>0</v>
      </c>
      <c r="K124" s="119">
        <v>0</v>
      </c>
      <c r="L124" s="121">
        <f t="shared" si="3"/>
        <v>-2987.0709836556453</v>
      </c>
    </row>
    <row r="125" spans="1:12" ht="12.75" x14ac:dyDescent="0.2">
      <c r="A125" s="111">
        <f t="shared" si="2"/>
        <v>116</v>
      </c>
      <c r="B125" s="117" t="s">
        <v>291</v>
      </c>
      <c r="C125" s="120">
        <v>390943.01915999997</v>
      </c>
      <c r="D125" s="118">
        <v>2.9103830456733704E-11</v>
      </c>
      <c r="E125" s="118">
        <v>202.83026750225349</v>
      </c>
      <c r="F125" s="118">
        <v>-387.3928775104402</v>
      </c>
      <c r="G125" s="119">
        <v>-233.74651241669994</v>
      </c>
      <c r="H125" s="120">
        <v>5.829848175839512</v>
      </c>
      <c r="I125" s="118">
        <v>0</v>
      </c>
      <c r="J125" s="118">
        <v>0</v>
      </c>
      <c r="K125" s="119">
        <v>0</v>
      </c>
      <c r="L125" s="121">
        <f t="shared" si="3"/>
        <v>390530.53988575097</v>
      </c>
    </row>
    <row r="126" spans="1:12" ht="12.75" x14ac:dyDescent="0.2">
      <c r="A126" s="111">
        <f t="shared" si="2"/>
        <v>117</v>
      </c>
      <c r="B126" s="117" t="s">
        <v>292</v>
      </c>
      <c r="C126" s="120">
        <v>0</v>
      </c>
      <c r="D126" s="118">
        <v>0</v>
      </c>
      <c r="E126" s="118">
        <v>3.0657744448307467</v>
      </c>
      <c r="F126" s="118">
        <v>-6.7881445446593531</v>
      </c>
      <c r="G126" s="119">
        <v>-3.9263248435245965</v>
      </c>
      <c r="H126" s="120">
        <v>5.7314227402184246</v>
      </c>
      <c r="I126" s="118">
        <v>0</v>
      </c>
      <c r="J126" s="118">
        <v>0</v>
      </c>
      <c r="K126" s="119">
        <v>0</v>
      </c>
      <c r="L126" s="121">
        <f t="shared" si="3"/>
        <v>-1.917272203134778</v>
      </c>
    </row>
    <row r="127" spans="1:12" ht="12.75" x14ac:dyDescent="0.2">
      <c r="A127" s="111">
        <f t="shared" si="2"/>
        <v>118</v>
      </c>
      <c r="B127" s="117" t="s">
        <v>293</v>
      </c>
      <c r="C127" s="120">
        <v>0</v>
      </c>
      <c r="D127" s="118">
        <v>0</v>
      </c>
      <c r="E127" s="118">
        <v>438.35721752752858</v>
      </c>
      <c r="F127" s="118">
        <v>-837.34552803575752</v>
      </c>
      <c r="G127" s="119">
        <v>-643.0864608933972</v>
      </c>
      <c r="H127" s="120">
        <v>837.21055782771055</v>
      </c>
      <c r="I127" s="118">
        <v>0</v>
      </c>
      <c r="J127" s="118">
        <v>0</v>
      </c>
      <c r="K127" s="119">
        <v>0</v>
      </c>
      <c r="L127" s="121">
        <f t="shared" si="3"/>
        <v>-204.86421357391555</v>
      </c>
    </row>
    <row r="128" spans="1:12" ht="12.75" x14ac:dyDescent="0.2">
      <c r="A128" s="111">
        <f t="shared" si="2"/>
        <v>119</v>
      </c>
      <c r="B128" s="117" t="s">
        <v>294</v>
      </c>
      <c r="C128" s="120">
        <v>0</v>
      </c>
      <c r="D128" s="118">
        <v>0</v>
      </c>
      <c r="E128" s="118">
        <v>6.2561227490584539</v>
      </c>
      <c r="F128" s="118">
        <v>-15.675358704172833</v>
      </c>
      <c r="G128" s="119">
        <v>-8.3248689794438668</v>
      </c>
      <c r="H128" s="120">
        <v>5.6100143817777868</v>
      </c>
      <c r="I128" s="118">
        <v>0</v>
      </c>
      <c r="J128" s="118">
        <v>0</v>
      </c>
      <c r="K128" s="119">
        <v>0</v>
      </c>
      <c r="L128" s="121">
        <f t="shared" si="3"/>
        <v>-12.134090552780457</v>
      </c>
    </row>
    <row r="129" spans="1:12" ht="12.75" x14ac:dyDescent="0.2">
      <c r="A129" s="111">
        <f t="shared" si="2"/>
        <v>120</v>
      </c>
      <c r="B129" s="117" t="s">
        <v>295</v>
      </c>
      <c r="C129" s="120">
        <v>0</v>
      </c>
      <c r="D129" s="118">
        <v>0</v>
      </c>
      <c r="E129" s="118">
        <v>261.29881488609539</v>
      </c>
      <c r="F129" s="118">
        <v>-578.43106079789413</v>
      </c>
      <c r="G129" s="119">
        <v>-293.85835851862896</v>
      </c>
      <c r="H129" s="120">
        <v>401.451539982339</v>
      </c>
      <c r="I129" s="118">
        <v>0</v>
      </c>
      <c r="J129" s="118">
        <v>0</v>
      </c>
      <c r="K129" s="119">
        <v>0</v>
      </c>
      <c r="L129" s="121">
        <f t="shared" si="3"/>
        <v>-209.53906444808877</v>
      </c>
    </row>
    <row r="130" spans="1:12" ht="12.75" x14ac:dyDescent="0.2">
      <c r="A130" s="111">
        <f t="shared" si="2"/>
        <v>121</v>
      </c>
      <c r="B130" s="117" t="s">
        <v>296</v>
      </c>
      <c r="C130" s="120">
        <v>0</v>
      </c>
      <c r="D130" s="118">
        <v>0</v>
      </c>
      <c r="E130" s="118">
        <v>42.200569478509863</v>
      </c>
      <c r="F130" s="118">
        <v>-247.19390706941797</v>
      </c>
      <c r="G130" s="119">
        <v>-104.49393494705733</v>
      </c>
      <c r="H130" s="120">
        <v>101.55707222679911</v>
      </c>
      <c r="I130" s="118">
        <v>0</v>
      </c>
      <c r="J130" s="118">
        <v>0</v>
      </c>
      <c r="K130" s="119">
        <v>0</v>
      </c>
      <c r="L130" s="121">
        <f t="shared" si="3"/>
        <v>-207.93020031116635</v>
      </c>
    </row>
    <row r="131" spans="1:12" ht="12.75" x14ac:dyDescent="0.2">
      <c r="A131" s="111">
        <f t="shared" si="2"/>
        <v>122</v>
      </c>
      <c r="B131" s="117" t="s">
        <v>297</v>
      </c>
      <c r="C131" s="120">
        <v>0</v>
      </c>
      <c r="D131" s="118">
        <v>0</v>
      </c>
      <c r="E131" s="118">
        <v>107.64643077974168</v>
      </c>
      <c r="F131" s="118">
        <v>-273.71100515469664</v>
      </c>
      <c r="G131" s="119">
        <v>-43.688532211102398</v>
      </c>
      <c r="H131" s="120">
        <v>17.369729156273586</v>
      </c>
      <c r="I131" s="118">
        <v>0</v>
      </c>
      <c r="J131" s="118">
        <v>0</v>
      </c>
      <c r="K131" s="119">
        <v>0</v>
      </c>
      <c r="L131" s="121">
        <f t="shared" si="3"/>
        <v>-192.38337742978376</v>
      </c>
    </row>
    <row r="132" spans="1:12" ht="12.75" x14ac:dyDescent="0.2">
      <c r="A132" s="111">
        <f t="shared" si="2"/>
        <v>123</v>
      </c>
      <c r="B132" s="117" t="s">
        <v>298</v>
      </c>
      <c r="C132" s="120">
        <v>0</v>
      </c>
      <c r="D132" s="118">
        <v>0</v>
      </c>
      <c r="E132" s="118">
        <v>68.8359082639425</v>
      </c>
      <c r="F132" s="118">
        <v>-159.18551694373991</v>
      </c>
      <c r="G132" s="119">
        <v>-84.667402814531343</v>
      </c>
      <c r="H132" s="120">
        <v>47.508724306628999</v>
      </c>
      <c r="I132" s="118">
        <v>0</v>
      </c>
      <c r="J132" s="118">
        <v>0</v>
      </c>
      <c r="K132" s="119">
        <v>0</v>
      </c>
      <c r="L132" s="121">
        <f t="shared" si="3"/>
        <v>-127.50828718769975</v>
      </c>
    </row>
    <row r="133" spans="1:12" ht="12.75" x14ac:dyDescent="0.2">
      <c r="A133" s="111">
        <f t="shared" si="2"/>
        <v>124</v>
      </c>
      <c r="B133" s="117" t="s">
        <v>299</v>
      </c>
      <c r="C133" s="120">
        <v>0</v>
      </c>
      <c r="D133" s="118">
        <v>0</v>
      </c>
      <c r="E133" s="118">
        <v>2.5405211690554919</v>
      </c>
      <c r="F133" s="118">
        <v>-5.6594544426405244</v>
      </c>
      <c r="G133" s="119">
        <v>-3.3837768661969996</v>
      </c>
      <c r="H133" s="120">
        <v>3.0016778811697407</v>
      </c>
      <c r="I133" s="118">
        <v>0</v>
      </c>
      <c r="J133" s="118">
        <v>0</v>
      </c>
      <c r="K133" s="119">
        <v>0</v>
      </c>
      <c r="L133" s="121">
        <f t="shared" si="3"/>
        <v>-3.5010322586122911</v>
      </c>
    </row>
    <row r="134" spans="1:12" ht="12.75" x14ac:dyDescent="0.2">
      <c r="A134" s="111">
        <f t="shared" si="2"/>
        <v>125</v>
      </c>
      <c r="B134" s="117" t="s">
        <v>300</v>
      </c>
      <c r="C134" s="120">
        <v>0</v>
      </c>
      <c r="D134" s="118">
        <v>0</v>
      </c>
      <c r="E134" s="118">
        <v>8.8778380789895923</v>
      </c>
      <c r="F134" s="118">
        <v>-18.360245305318493</v>
      </c>
      <c r="G134" s="119">
        <v>-7.7947804144739319</v>
      </c>
      <c r="H134" s="120">
        <v>17.137025019097536</v>
      </c>
      <c r="I134" s="118">
        <v>0</v>
      </c>
      <c r="J134" s="118">
        <v>0</v>
      </c>
      <c r="K134" s="119">
        <v>0</v>
      </c>
      <c r="L134" s="121">
        <f t="shared" si="3"/>
        <v>-0.14016262170529714</v>
      </c>
    </row>
    <row r="135" spans="1:12" ht="12.75" x14ac:dyDescent="0.2">
      <c r="A135" s="111">
        <f t="shared" si="2"/>
        <v>126</v>
      </c>
      <c r="B135" s="117" t="s">
        <v>301</v>
      </c>
      <c r="C135" s="120">
        <v>0</v>
      </c>
      <c r="D135" s="118">
        <v>0</v>
      </c>
      <c r="E135" s="118">
        <v>0.88070068434955795</v>
      </c>
      <c r="F135" s="118">
        <v>-18.59667839868596</v>
      </c>
      <c r="G135" s="119">
        <v>10.940801172904537</v>
      </c>
      <c r="H135" s="120">
        <v>217.52233447942288</v>
      </c>
      <c r="I135" s="118">
        <v>0</v>
      </c>
      <c r="J135" s="118">
        <v>0</v>
      </c>
      <c r="K135" s="119">
        <v>0</v>
      </c>
      <c r="L135" s="121">
        <f t="shared" si="3"/>
        <v>210.74715793799101</v>
      </c>
    </row>
    <row r="136" spans="1:12" ht="12.75" x14ac:dyDescent="0.2">
      <c r="A136" s="111">
        <f t="shared" si="2"/>
        <v>127</v>
      </c>
      <c r="B136" s="117" t="s">
        <v>302</v>
      </c>
      <c r="C136" s="120">
        <v>0</v>
      </c>
      <c r="D136" s="118">
        <v>0</v>
      </c>
      <c r="E136" s="118">
        <v>8.0537819586120332</v>
      </c>
      <c r="F136" s="118">
        <v>-20.896635373173634</v>
      </c>
      <c r="G136" s="119">
        <v>-11.940940923194193</v>
      </c>
      <c r="H136" s="120">
        <v>17.617102311519535</v>
      </c>
      <c r="I136" s="118">
        <v>0</v>
      </c>
      <c r="J136" s="118">
        <v>0</v>
      </c>
      <c r="K136" s="119">
        <v>0</v>
      </c>
      <c r="L136" s="121">
        <f t="shared" si="3"/>
        <v>-7.1666920262362588</v>
      </c>
    </row>
    <row r="137" spans="1:12" ht="12.75" x14ac:dyDescent="0.2">
      <c r="A137" s="111">
        <f t="shared" si="2"/>
        <v>128</v>
      </c>
      <c r="B137" s="117" t="s">
        <v>352</v>
      </c>
      <c r="C137" s="120">
        <v>0</v>
      </c>
      <c r="D137" s="118">
        <v>0</v>
      </c>
      <c r="E137" s="118">
        <v>-491.65996822381385</v>
      </c>
      <c r="F137" s="118">
        <v>-619.36673701779853</v>
      </c>
      <c r="G137" s="119">
        <v>166.11441045555941</v>
      </c>
      <c r="H137" s="120">
        <v>-1211.2397717122585</v>
      </c>
      <c r="I137" s="118">
        <v>0</v>
      </c>
      <c r="J137" s="118">
        <v>0</v>
      </c>
      <c r="K137" s="119">
        <v>0</v>
      </c>
      <c r="L137" s="121">
        <f t="shared" si="3"/>
        <v>-2156.1520664983118</v>
      </c>
    </row>
    <row r="138" spans="1:12" ht="12.75" x14ac:dyDescent="0.2">
      <c r="A138" s="111">
        <f t="shared" si="2"/>
        <v>129</v>
      </c>
      <c r="B138" s="117" t="s">
        <v>303</v>
      </c>
      <c r="C138" s="120">
        <v>0</v>
      </c>
      <c r="D138" s="118">
        <v>0</v>
      </c>
      <c r="E138" s="118">
        <v>9.3293236325035487</v>
      </c>
      <c r="F138" s="118">
        <v>-23.705782657863629</v>
      </c>
      <c r="G138" s="119">
        <v>-10.821991508649399</v>
      </c>
      <c r="H138" s="120">
        <v>6.378668218093777</v>
      </c>
      <c r="I138" s="118">
        <v>0</v>
      </c>
      <c r="J138" s="118">
        <v>0</v>
      </c>
      <c r="K138" s="119">
        <v>0</v>
      </c>
      <c r="L138" s="121">
        <f t="shared" si="3"/>
        <v>-18.819782315915702</v>
      </c>
    </row>
    <row r="139" spans="1:12" ht="12.75" x14ac:dyDescent="0.2">
      <c r="A139" s="111">
        <f t="shared" si="2"/>
        <v>130</v>
      </c>
      <c r="B139" s="117" t="s">
        <v>304</v>
      </c>
      <c r="C139" s="120">
        <v>-117461.92964999999</v>
      </c>
      <c r="D139" s="118">
        <v>0</v>
      </c>
      <c r="E139" s="118">
        <v>1100.8461368881719</v>
      </c>
      <c r="F139" s="118">
        <v>-2891.431617586466</v>
      </c>
      <c r="G139" s="119">
        <v>-1418.7302637703574</v>
      </c>
      <c r="H139" s="120">
        <v>2435.121832323809</v>
      </c>
      <c r="I139" s="118">
        <v>0</v>
      </c>
      <c r="J139" s="118">
        <v>0</v>
      </c>
      <c r="K139" s="119">
        <v>0</v>
      </c>
      <c r="L139" s="121">
        <f t="shared" si="3"/>
        <v>-118236.12356214483</v>
      </c>
    </row>
    <row r="140" spans="1:12" ht="12.75" x14ac:dyDescent="0.2">
      <c r="A140" s="111">
        <f t="shared" ref="A140:A146" si="4">A139+1</f>
        <v>131</v>
      </c>
      <c r="B140" s="117" t="s">
        <v>305</v>
      </c>
      <c r="C140" s="120">
        <v>0</v>
      </c>
      <c r="D140" s="118">
        <v>0</v>
      </c>
      <c r="E140" s="118">
        <v>321.06090168271373</v>
      </c>
      <c r="F140" s="118">
        <v>-890.94384973349327</v>
      </c>
      <c r="G140" s="119">
        <v>-369.44385754711516</v>
      </c>
      <c r="H140" s="120">
        <v>1133.1768180307031</v>
      </c>
      <c r="I140" s="118">
        <v>0</v>
      </c>
      <c r="J140" s="118">
        <v>0</v>
      </c>
      <c r="K140" s="119">
        <v>0</v>
      </c>
      <c r="L140" s="121">
        <f t="shared" si="3"/>
        <v>193.8500124328084</v>
      </c>
    </row>
    <row r="141" spans="1:12" ht="12.75" x14ac:dyDescent="0.2">
      <c r="A141" s="111">
        <f t="shared" si="4"/>
        <v>132</v>
      </c>
      <c r="B141" s="117" t="s">
        <v>381</v>
      </c>
      <c r="C141" s="120">
        <v>0</v>
      </c>
      <c r="D141" s="118">
        <v>0</v>
      </c>
      <c r="E141" s="118">
        <v>0</v>
      </c>
      <c r="F141" s="118">
        <v>0</v>
      </c>
      <c r="G141" s="119">
        <v>0</v>
      </c>
      <c r="H141" s="120">
        <v>0</v>
      </c>
      <c r="I141" s="118">
        <v>0</v>
      </c>
      <c r="J141" s="118">
        <v>0</v>
      </c>
      <c r="K141" s="119">
        <v>0</v>
      </c>
      <c r="L141" s="121">
        <f t="shared" si="3"/>
        <v>0</v>
      </c>
    </row>
    <row r="142" spans="1:12" ht="12.75" x14ac:dyDescent="0.2">
      <c r="A142" s="111">
        <f t="shared" si="4"/>
        <v>133</v>
      </c>
      <c r="B142" s="117" t="s">
        <v>382</v>
      </c>
      <c r="C142" s="120">
        <v>991057.48764999968</v>
      </c>
      <c r="D142" s="118">
        <v>0</v>
      </c>
      <c r="E142" s="118">
        <v>0</v>
      </c>
      <c r="F142" s="118">
        <v>0</v>
      </c>
      <c r="G142" s="119">
        <v>0</v>
      </c>
      <c r="H142" s="120">
        <v>0</v>
      </c>
      <c r="I142" s="118">
        <v>0</v>
      </c>
      <c r="J142" s="118">
        <v>0</v>
      </c>
      <c r="K142" s="119">
        <v>0</v>
      </c>
      <c r="L142" s="121">
        <f t="shared" si="3"/>
        <v>991057.48764999968</v>
      </c>
    </row>
    <row r="143" spans="1:12" ht="12.75" x14ac:dyDescent="0.2">
      <c r="A143" s="111">
        <f t="shared" si="4"/>
        <v>134</v>
      </c>
      <c r="B143" s="117" t="s">
        <v>306</v>
      </c>
      <c r="C143" s="120">
        <v>18487.983</v>
      </c>
      <c r="D143" s="118">
        <v>0</v>
      </c>
      <c r="E143" s="118">
        <v>706.31825036496139</v>
      </c>
      <c r="F143" s="118">
        <v>-1310.7532163079582</v>
      </c>
      <c r="G143" s="119">
        <v>-837.86813157124925</v>
      </c>
      <c r="H143" s="120">
        <v>87.354058504354356</v>
      </c>
      <c r="I143" s="118">
        <v>0</v>
      </c>
      <c r="J143" s="118">
        <v>0</v>
      </c>
      <c r="K143" s="119">
        <v>0</v>
      </c>
      <c r="L143" s="121">
        <f t="shared" si="3"/>
        <v>17133.033960990109</v>
      </c>
    </row>
    <row r="144" spans="1:12" ht="12.75" x14ac:dyDescent="0.2">
      <c r="A144" s="111">
        <f t="shared" si="4"/>
        <v>135</v>
      </c>
      <c r="B144" s="117" t="s">
        <v>307</v>
      </c>
      <c r="C144" s="120">
        <v>0</v>
      </c>
      <c r="D144" s="118">
        <v>0</v>
      </c>
      <c r="E144" s="118">
        <v>379.74076782702048</v>
      </c>
      <c r="F144" s="118">
        <v>-781.17069995246504</v>
      </c>
      <c r="G144" s="119">
        <v>-465.9449750648937</v>
      </c>
      <c r="H144" s="120">
        <v>296.72146483455151</v>
      </c>
      <c r="I144" s="118">
        <v>0</v>
      </c>
      <c r="J144" s="118">
        <v>0</v>
      </c>
      <c r="K144" s="119">
        <v>0</v>
      </c>
      <c r="L144" s="121">
        <f t="shared" si="3"/>
        <v>-570.65344235578675</v>
      </c>
    </row>
    <row r="145" spans="1:12" ht="12.75" x14ac:dyDescent="0.2">
      <c r="A145" s="111">
        <f t="shared" si="4"/>
        <v>136</v>
      </c>
      <c r="B145" s="117" t="s">
        <v>308</v>
      </c>
      <c r="C145" s="120">
        <v>0</v>
      </c>
      <c r="D145" s="118">
        <v>0</v>
      </c>
      <c r="E145" s="118">
        <v>5.531721264872953</v>
      </c>
      <c r="F145" s="118">
        <v>-10.736955020840018</v>
      </c>
      <c r="G145" s="119">
        <v>-6.6258047431715443</v>
      </c>
      <c r="H145" s="120">
        <v>8.8914847146561602</v>
      </c>
      <c r="I145" s="118">
        <v>0</v>
      </c>
      <c r="J145" s="118">
        <v>0</v>
      </c>
      <c r="K145" s="119">
        <v>0</v>
      </c>
      <c r="L145" s="121">
        <f t="shared" si="3"/>
        <v>-2.9395537844824489</v>
      </c>
    </row>
    <row r="146" spans="1:12" ht="12.75" x14ac:dyDescent="0.2">
      <c r="A146" s="111">
        <f t="shared" si="4"/>
        <v>137</v>
      </c>
      <c r="B146" s="117" t="s">
        <v>309</v>
      </c>
      <c r="C146" s="120">
        <v>0</v>
      </c>
      <c r="D146" s="118">
        <v>0</v>
      </c>
      <c r="E146" s="118">
        <v>34.912814814929256</v>
      </c>
      <c r="F146" s="118">
        <v>-25.272837439473051</v>
      </c>
      <c r="G146" s="119">
        <v>-15.865822374204075</v>
      </c>
      <c r="H146" s="120">
        <v>0.40630526943331158</v>
      </c>
      <c r="I146" s="118">
        <v>0</v>
      </c>
      <c r="J146" s="118">
        <v>0</v>
      </c>
      <c r="K146" s="119">
        <v>0</v>
      </c>
      <c r="L146" s="121">
        <f t="shared" si="3"/>
        <v>-5.8195397293145588</v>
      </c>
    </row>
    <row r="147" spans="1:12" ht="12.75" x14ac:dyDescent="0.2">
      <c r="A147" s="111">
        <f>A146+1</f>
        <v>138</v>
      </c>
      <c r="B147" s="117" t="s">
        <v>310</v>
      </c>
      <c r="C147" s="120">
        <v>29003.797000000031</v>
      </c>
      <c r="D147" s="118">
        <v>0</v>
      </c>
      <c r="E147" s="118">
        <v>-323.25160517796257</v>
      </c>
      <c r="F147" s="118">
        <v>-489.44324450952212</v>
      </c>
      <c r="G147" s="119">
        <v>68.866303693978509</v>
      </c>
      <c r="H147" s="120">
        <v>-1017.0676498219618</v>
      </c>
      <c r="I147" s="118">
        <v>0</v>
      </c>
      <c r="J147" s="118">
        <v>0</v>
      </c>
      <c r="K147" s="119">
        <v>0</v>
      </c>
      <c r="L147" s="121">
        <f t="shared" si="3"/>
        <v>27242.900804184563</v>
      </c>
    </row>
    <row r="148" spans="1:12" ht="12.75" x14ac:dyDescent="0.2">
      <c r="A148" s="111">
        <f t="shared" ref="A148:A155" si="5">A147+1</f>
        <v>139</v>
      </c>
      <c r="B148" s="117" t="s">
        <v>311</v>
      </c>
      <c r="C148" s="120">
        <v>0</v>
      </c>
      <c r="D148" s="118">
        <v>0</v>
      </c>
      <c r="E148" s="118">
        <v>59.692201322757619</v>
      </c>
      <c r="F148" s="118">
        <v>-156.79448702085702</v>
      </c>
      <c r="G148" s="119">
        <v>-72.242488307154289</v>
      </c>
      <c r="H148" s="120">
        <v>47.669138238375957</v>
      </c>
      <c r="I148" s="118">
        <v>0</v>
      </c>
      <c r="J148" s="118">
        <v>0</v>
      </c>
      <c r="K148" s="119">
        <v>0</v>
      </c>
      <c r="L148" s="121">
        <f t="shared" si="3"/>
        <v>-121.67563576687772</v>
      </c>
    </row>
    <row r="149" spans="1:12" ht="12.75" x14ac:dyDescent="0.2">
      <c r="A149" s="111">
        <f t="shared" si="5"/>
        <v>140</v>
      </c>
      <c r="B149" s="117" t="s">
        <v>37</v>
      </c>
      <c r="C149" s="120">
        <v>-21519.922650000011</v>
      </c>
      <c r="D149" s="118">
        <v>15465.95</v>
      </c>
      <c r="E149" s="118">
        <v>22.300337646053823</v>
      </c>
      <c r="F149" s="118">
        <v>-30.764614282169521</v>
      </c>
      <c r="G149" s="119">
        <v>-0.30599270076750384</v>
      </c>
      <c r="H149" s="120">
        <v>124.48343762881237</v>
      </c>
      <c r="I149" s="118">
        <v>0</v>
      </c>
      <c r="J149" s="118">
        <v>0</v>
      </c>
      <c r="K149" s="119">
        <v>0</v>
      </c>
      <c r="L149" s="121">
        <f t="shared" si="3"/>
        <v>-5938.2594817080808</v>
      </c>
    </row>
    <row r="150" spans="1:12" ht="12.75" x14ac:dyDescent="0.2">
      <c r="A150" s="122">
        <f t="shared" si="5"/>
        <v>141</v>
      </c>
      <c r="B150" s="117" t="s">
        <v>312</v>
      </c>
      <c r="C150" s="120">
        <v>0</v>
      </c>
      <c r="D150" s="118">
        <v>0</v>
      </c>
      <c r="E150" s="118">
        <v>28.162252033590182</v>
      </c>
      <c r="F150" s="118">
        <v>-32.064128508469246</v>
      </c>
      <c r="G150" s="119">
        <v>-31.03974495030204</v>
      </c>
      <c r="H150" s="120">
        <v>12.366850651344114</v>
      </c>
      <c r="I150" s="118">
        <v>0</v>
      </c>
      <c r="J150" s="118">
        <v>0</v>
      </c>
      <c r="K150" s="119">
        <v>0</v>
      </c>
      <c r="L150" s="121">
        <f t="shared" si="3"/>
        <v>-22.574770773836988</v>
      </c>
    </row>
    <row r="151" spans="1:12" ht="12.75" x14ac:dyDescent="0.2">
      <c r="A151" s="122">
        <f t="shared" si="5"/>
        <v>142</v>
      </c>
      <c r="B151" s="117" t="s">
        <v>313</v>
      </c>
      <c r="C151" s="120">
        <v>0</v>
      </c>
      <c r="D151" s="118">
        <v>0</v>
      </c>
      <c r="E151" s="118">
        <v>33.031939343207071</v>
      </c>
      <c r="F151" s="118">
        <v>-34.623525728033634</v>
      </c>
      <c r="G151" s="119">
        <v>-12.176473272030719</v>
      </c>
      <c r="H151" s="120">
        <v>68.7171016369537</v>
      </c>
      <c r="I151" s="118">
        <v>0</v>
      </c>
      <c r="J151" s="118">
        <v>0</v>
      </c>
      <c r="K151" s="119">
        <v>0</v>
      </c>
      <c r="L151" s="121">
        <f t="shared" si="3"/>
        <v>54.949041980096418</v>
      </c>
    </row>
    <row r="152" spans="1:12" ht="12.75" x14ac:dyDescent="0.2">
      <c r="A152" s="122">
        <f t="shared" si="5"/>
        <v>143</v>
      </c>
      <c r="B152" s="117" t="s">
        <v>314</v>
      </c>
      <c r="C152" s="120">
        <v>0</v>
      </c>
      <c r="D152" s="118">
        <v>0</v>
      </c>
      <c r="E152" s="118">
        <v>15.921207080309571</v>
      </c>
      <c r="F152" s="118">
        <v>-10.40393797936197</v>
      </c>
      <c r="G152" s="119">
        <v>-24.208630735135451</v>
      </c>
      <c r="H152" s="120">
        <v>30.352733086911091</v>
      </c>
      <c r="I152" s="118">
        <v>0</v>
      </c>
      <c r="J152" s="118">
        <v>0</v>
      </c>
      <c r="K152" s="119">
        <v>0</v>
      </c>
      <c r="L152" s="121">
        <f t="shared" si="3"/>
        <v>11.661371452723241</v>
      </c>
    </row>
    <row r="153" spans="1:12" ht="12.75" x14ac:dyDescent="0.2">
      <c r="A153" s="122">
        <f t="shared" si="5"/>
        <v>144</v>
      </c>
      <c r="B153" s="117" t="s">
        <v>315</v>
      </c>
      <c r="C153" s="120">
        <v>0</v>
      </c>
      <c r="D153" s="118">
        <v>0</v>
      </c>
      <c r="E153" s="118">
        <v>8.1166061549258348</v>
      </c>
      <c r="F153" s="118">
        <v>-11.397863108946492</v>
      </c>
      <c r="G153" s="119">
        <v>-7.3716550799506919</v>
      </c>
      <c r="H153" s="120">
        <v>17.729753861932998</v>
      </c>
      <c r="I153" s="118">
        <v>0</v>
      </c>
      <c r="J153" s="118">
        <v>0</v>
      </c>
      <c r="K153" s="119">
        <v>0</v>
      </c>
      <c r="L153" s="121">
        <f t="shared" si="3"/>
        <v>7.0768418279616494</v>
      </c>
    </row>
    <row r="154" spans="1:12" ht="12.75" x14ac:dyDescent="0.2">
      <c r="A154" s="122">
        <f t="shared" si="5"/>
        <v>145</v>
      </c>
      <c r="B154" s="117" t="s">
        <v>316</v>
      </c>
      <c r="C154" s="120">
        <v>0</v>
      </c>
      <c r="D154" s="118">
        <v>0</v>
      </c>
      <c r="E154" s="118">
        <v>8.4573729414791128</v>
      </c>
      <c r="F154" s="118">
        <v>-11.733352736815251</v>
      </c>
      <c r="G154" s="119">
        <v>2.9153472579588184</v>
      </c>
      <c r="H154" s="120">
        <v>73.009082767099386</v>
      </c>
      <c r="I154" s="118">
        <v>0</v>
      </c>
      <c r="J154" s="118">
        <v>0</v>
      </c>
      <c r="K154" s="119">
        <v>0</v>
      </c>
      <c r="L154" s="121">
        <f t="shared" si="3"/>
        <v>72.648450229722073</v>
      </c>
    </row>
    <row r="155" spans="1:12" ht="13.5" thickBot="1" x14ac:dyDescent="0.25">
      <c r="A155" s="123">
        <f t="shared" si="5"/>
        <v>146</v>
      </c>
      <c r="B155" s="124" t="s">
        <v>317</v>
      </c>
      <c r="C155" s="125">
        <v>0</v>
      </c>
      <c r="D155" s="126">
        <v>0</v>
      </c>
      <c r="E155" s="126">
        <v>45.635306803981919</v>
      </c>
      <c r="F155" s="126">
        <v>-95.677927433903477</v>
      </c>
      <c r="G155" s="127">
        <v>-48.500763257184076</v>
      </c>
      <c r="H155" s="125">
        <v>44.51189986498666</v>
      </c>
      <c r="I155" s="126">
        <v>0</v>
      </c>
      <c r="J155" s="126">
        <v>0</v>
      </c>
      <c r="K155" s="127">
        <v>0</v>
      </c>
      <c r="L155" s="128">
        <f t="shared" si="3"/>
        <v>-54.031484022118974</v>
      </c>
    </row>
    <row r="156" spans="1:12" ht="13.5" thickBot="1" x14ac:dyDescent="0.25">
      <c r="A156" s="129"/>
      <c r="B156" s="130"/>
      <c r="C156" s="131"/>
      <c r="D156" s="131"/>
      <c r="E156" s="131"/>
      <c r="F156" s="131"/>
      <c r="G156" s="131"/>
      <c r="H156" s="132"/>
      <c r="I156" s="132"/>
      <c r="J156" s="132"/>
      <c r="K156" s="132"/>
      <c r="L156" s="132"/>
    </row>
    <row r="157" spans="1:12" ht="13.5" thickBot="1" x14ac:dyDescent="0.25">
      <c r="A157" s="132"/>
      <c r="B157" s="133" t="s">
        <v>13</v>
      </c>
      <c r="C157" s="134">
        <f t="shared" ref="C157:L157" si="6">SUM(C10:C155)</f>
        <v>153488.55429544678</v>
      </c>
      <c r="D157" s="134">
        <f t="shared" si="6"/>
        <v>7112.1081999999951</v>
      </c>
      <c r="E157" s="134">
        <f t="shared" si="6"/>
        <v>-46629.327386552926</v>
      </c>
      <c r="F157" s="135">
        <f t="shared" si="6"/>
        <v>-113971.33510889408</v>
      </c>
      <c r="G157" s="136">
        <f t="shared" si="6"/>
        <v>-1.6605383734713541E-11</v>
      </c>
      <c r="H157" s="134">
        <f t="shared" si="6"/>
        <v>2.8499869131337618E-10</v>
      </c>
      <c r="I157" s="135">
        <f t="shared" si="6"/>
        <v>0</v>
      </c>
      <c r="J157" s="135">
        <f t="shared" si="6"/>
        <v>0</v>
      </c>
      <c r="K157" s="136">
        <f t="shared" si="6"/>
        <v>0</v>
      </c>
      <c r="L157" s="55">
        <f t="shared" si="6"/>
        <v>3.1981528536562109E-11</v>
      </c>
    </row>
    <row r="159" spans="1:12" ht="12.75" x14ac:dyDescent="0.2">
      <c r="A159" s="271" t="s">
        <v>197</v>
      </c>
    </row>
    <row r="160" spans="1:12" ht="12.75" x14ac:dyDescent="0.2">
      <c r="A160" s="137"/>
      <c r="C160" s="138"/>
      <c r="D160" s="138"/>
      <c r="E160" s="138"/>
      <c r="F160" s="138"/>
      <c r="G160" s="138"/>
      <c r="H160" s="138"/>
      <c r="I160" s="138"/>
      <c r="J160" s="138"/>
      <c r="K160" s="138"/>
      <c r="L160" s="138"/>
    </row>
    <row r="162" spans="3:12" x14ac:dyDescent="0.2">
      <c r="C162" s="138"/>
      <c r="D162" s="138"/>
      <c r="E162" s="138"/>
      <c r="F162" s="138"/>
      <c r="G162" s="138"/>
      <c r="H162" s="138"/>
      <c r="I162" s="138"/>
      <c r="J162" s="138"/>
      <c r="K162" s="138"/>
      <c r="L162" s="138"/>
    </row>
    <row r="164" spans="3:12" x14ac:dyDescent="0.2">
      <c r="C164" s="138"/>
      <c r="D164" s="138"/>
      <c r="E164" s="138"/>
      <c r="F164" s="138"/>
      <c r="G164" s="138"/>
      <c r="H164" s="138"/>
    </row>
  </sheetData>
  <mergeCells count="8">
    <mergeCell ref="A1:L1"/>
    <mergeCell ref="A2:L2"/>
    <mergeCell ref="A3:L3"/>
    <mergeCell ref="A4:L4"/>
    <mergeCell ref="A6:B8"/>
    <mergeCell ref="C6:G6"/>
    <mergeCell ref="H6:K6"/>
    <mergeCell ref="L6:L8"/>
  </mergeCells>
  <printOptions horizontalCentered="1"/>
  <pageMargins left="0.39370078740157483" right="0.39370078740157483" top="0.39370078740157483" bottom="0.39370078740157483" header="0" footer="0"/>
  <pageSetup paperSize="9" scale="27" orientation="landscape" r:id="rId1"/>
  <headerFooter alignWithMargins="0">
    <oddFooter>&amp;L&amp;F&amp;R&amp;D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AE21F-5607-48DD-9BE9-14CA9D30D0F0}">
  <sheetPr>
    <tabColor indexed="47"/>
    <pageSetUpPr fitToPage="1"/>
  </sheetPr>
  <dimension ref="A1:K86"/>
  <sheetViews>
    <sheetView zoomScale="75" zoomScaleNormal="75" workbookViewId="0">
      <selection sqref="A1:K1"/>
    </sheetView>
  </sheetViews>
  <sheetFormatPr baseColWidth="10" defaultRowHeight="12.75" x14ac:dyDescent="0.2"/>
  <cols>
    <col min="1" max="1" width="4" style="156" customWidth="1"/>
    <col min="2" max="2" width="106.7109375" style="156" customWidth="1"/>
    <col min="3" max="11" width="20.7109375" style="156" customWidth="1"/>
    <col min="12" max="256" width="11.42578125" style="156"/>
    <col min="257" max="257" width="4" style="156" customWidth="1"/>
    <col min="258" max="258" width="106.7109375" style="156" customWidth="1"/>
    <col min="259" max="267" width="20.7109375" style="156" customWidth="1"/>
    <col min="268" max="512" width="11.42578125" style="156"/>
    <col min="513" max="513" width="4" style="156" customWidth="1"/>
    <col min="514" max="514" width="106.7109375" style="156" customWidth="1"/>
    <col min="515" max="523" width="20.7109375" style="156" customWidth="1"/>
    <col min="524" max="768" width="11.42578125" style="156"/>
    <col min="769" max="769" width="4" style="156" customWidth="1"/>
    <col min="770" max="770" width="106.7109375" style="156" customWidth="1"/>
    <col min="771" max="779" width="20.7109375" style="156" customWidth="1"/>
    <col min="780" max="1024" width="11.42578125" style="156"/>
    <col min="1025" max="1025" width="4" style="156" customWidth="1"/>
    <col min="1026" max="1026" width="106.7109375" style="156" customWidth="1"/>
    <col min="1027" max="1035" width="20.7109375" style="156" customWidth="1"/>
    <col min="1036" max="1280" width="11.42578125" style="156"/>
    <col min="1281" max="1281" width="4" style="156" customWidth="1"/>
    <col min="1282" max="1282" width="106.7109375" style="156" customWidth="1"/>
    <col min="1283" max="1291" width="20.7109375" style="156" customWidth="1"/>
    <col min="1292" max="1536" width="11.42578125" style="156"/>
    <col min="1537" max="1537" width="4" style="156" customWidth="1"/>
    <col min="1538" max="1538" width="106.7109375" style="156" customWidth="1"/>
    <col min="1539" max="1547" width="20.7109375" style="156" customWidth="1"/>
    <col min="1548" max="1792" width="11.42578125" style="156"/>
    <col min="1793" max="1793" width="4" style="156" customWidth="1"/>
    <col min="1794" max="1794" width="106.7109375" style="156" customWidth="1"/>
    <col min="1795" max="1803" width="20.7109375" style="156" customWidth="1"/>
    <col min="1804" max="2048" width="11.42578125" style="156"/>
    <col min="2049" max="2049" width="4" style="156" customWidth="1"/>
    <col min="2050" max="2050" width="106.7109375" style="156" customWidth="1"/>
    <col min="2051" max="2059" width="20.7109375" style="156" customWidth="1"/>
    <col min="2060" max="2304" width="11.42578125" style="156"/>
    <col min="2305" max="2305" width="4" style="156" customWidth="1"/>
    <col min="2306" max="2306" width="106.7109375" style="156" customWidth="1"/>
    <col min="2307" max="2315" width="20.7109375" style="156" customWidth="1"/>
    <col min="2316" max="2560" width="11.42578125" style="156"/>
    <col min="2561" max="2561" width="4" style="156" customWidth="1"/>
    <col min="2562" max="2562" width="106.7109375" style="156" customWidth="1"/>
    <col min="2563" max="2571" width="20.7109375" style="156" customWidth="1"/>
    <col min="2572" max="2816" width="11.42578125" style="156"/>
    <col min="2817" max="2817" width="4" style="156" customWidth="1"/>
    <col min="2818" max="2818" width="106.7109375" style="156" customWidth="1"/>
    <col min="2819" max="2827" width="20.7109375" style="156" customWidth="1"/>
    <col min="2828" max="3072" width="11.42578125" style="156"/>
    <col min="3073" max="3073" width="4" style="156" customWidth="1"/>
    <col min="3074" max="3074" width="106.7109375" style="156" customWidth="1"/>
    <col min="3075" max="3083" width="20.7109375" style="156" customWidth="1"/>
    <col min="3084" max="3328" width="11.42578125" style="156"/>
    <col min="3329" max="3329" width="4" style="156" customWidth="1"/>
    <col min="3330" max="3330" width="106.7109375" style="156" customWidth="1"/>
    <col min="3331" max="3339" width="20.7109375" style="156" customWidth="1"/>
    <col min="3340" max="3584" width="11.42578125" style="156"/>
    <col min="3585" max="3585" width="4" style="156" customWidth="1"/>
    <col min="3586" max="3586" width="106.7109375" style="156" customWidth="1"/>
    <col min="3587" max="3595" width="20.7109375" style="156" customWidth="1"/>
    <col min="3596" max="3840" width="11.42578125" style="156"/>
    <col min="3841" max="3841" width="4" style="156" customWidth="1"/>
    <col min="3842" max="3842" width="106.7109375" style="156" customWidth="1"/>
    <col min="3843" max="3851" width="20.7109375" style="156" customWidth="1"/>
    <col min="3852" max="4096" width="11.42578125" style="156"/>
    <col min="4097" max="4097" width="4" style="156" customWidth="1"/>
    <col min="4098" max="4098" width="106.7109375" style="156" customWidth="1"/>
    <col min="4099" max="4107" width="20.7109375" style="156" customWidth="1"/>
    <col min="4108" max="4352" width="11.42578125" style="156"/>
    <col min="4353" max="4353" width="4" style="156" customWidth="1"/>
    <col min="4354" max="4354" width="106.7109375" style="156" customWidth="1"/>
    <col min="4355" max="4363" width="20.7109375" style="156" customWidth="1"/>
    <col min="4364" max="4608" width="11.42578125" style="156"/>
    <col min="4609" max="4609" width="4" style="156" customWidth="1"/>
    <col min="4610" max="4610" width="106.7109375" style="156" customWidth="1"/>
    <col min="4611" max="4619" width="20.7109375" style="156" customWidth="1"/>
    <col min="4620" max="4864" width="11.42578125" style="156"/>
    <col min="4865" max="4865" width="4" style="156" customWidth="1"/>
    <col min="4866" max="4866" width="106.7109375" style="156" customWidth="1"/>
    <col min="4867" max="4875" width="20.7109375" style="156" customWidth="1"/>
    <col min="4876" max="5120" width="11.42578125" style="156"/>
    <col min="5121" max="5121" width="4" style="156" customWidth="1"/>
    <col min="5122" max="5122" width="106.7109375" style="156" customWidth="1"/>
    <col min="5123" max="5131" width="20.7109375" style="156" customWidth="1"/>
    <col min="5132" max="5376" width="11.42578125" style="156"/>
    <col min="5377" max="5377" width="4" style="156" customWidth="1"/>
    <col min="5378" max="5378" width="106.7109375" style="156" customWidth="1"/>
    <col min="5379" max="5387" width="20.7109375" style="156" customWidth="1"/>
    <col min="5388" max="5632" width="11.42578125" style="156"/>
    <col min="5633" max="5633" width="4" style="156" customWidth="1"/>
    <col min="5634" max="5634" width="106.7109375" style="156" customWidth="1"/>
    <col min="5635" max="5643" width="20.7109375" style="156" customWidth="1"/>
    <col min="5644" max="5888" width="11.42578125" style="156"/>
    <col min="5889" max="5889" width="4" style="156" customWidth="1"/>
    <col min="5890" max="5890" width="106.7109375" style="156" customWidth="1"/>
    <col min="5891" max="5899" width="20.7109375" style="156" customWidth="1"/>
    <col min="5900" max="6144" width="11.42578125" style="156"/>
    <col min="6145" max="6145" width="4" style="156" customWidth="1"/>
    <col min="6146" max="6146" width="106.7109375" style="156" customWidth="1"/>
    <col min="6147" max="6155" width="20.7109375" style="156" customWidth="1"/>
    <col min="6156" max="6400" width="11.42578125" style="156"/>
    <col min="6401" max="6401" width="4" style="156" customWidth="1"/>
    <col min="6402" max="6402" width="106.7109375" style="156" customWidth="1"/>
    <col min="6403" max="6411" width="20.7109375" style="156" customWidth="1"/>
    <col min="6412" max="6656" width="11.42578125" style="156"/>
    <col min="6657" max="6657" width="4" style="156" customWidth="1"/>
    <col min="6658" max="6658" width="106.7109375" style="156" customWidth="1"/>
    <col min="6659" max="6667" width="20.7109375" style="156" customWidth="1"/>
    <col min="6668" max="6912" width="11.42578125" style="156"/>
    <col min="6913" max="6913" width="4" style="156" customWidth="1"/>
    <col min="6914" max="6914" width="106.7109375" style="156" customWidth="1"/>
    <col min="6915" max="6923" width="20.7109375" style="156" customWidth="1"/>
    <col min="6924" max="7168" width="11.42578125" style="156"/>
    <col min="7169" max="7169" width="4" style="156" customWidth="1"/>
    <col min="7170" max="7170" width="106.7109375" style="156" customWidth="1"/>
    <col min="7171" max="7179" width="20.7109375" style="156" customWidth="1"/>
    <col min="7180" max="7424" width="11.42578125" style="156"/>
    <col min="7425" max="7425" width="4" style="156" customWidth="1"/>
    <col min="7426" max="7426" width="106.7109375" style="156" customWidth="1"/>
    <col min="7427" max="7435" width="20.7109375" style="156" customWidth="1"/>
    <col min="7436" max="7680" width="11.42578125" style="156"/>
    <col min="7681" max="7681" width="4" style="156" customWidth="1"/>
    <col min="7682" max="7682" width="106.7109375" style="156" customWidth="1"/>
    <col min="7683" max="7691" width="20.7109375" style="156" customWidth="1"/>
    <col min="7692" max="7936" width="11.42578125" style="156"/>
    <col min="7937" max="7937" width="4" style="156" customWidth="1"/>
    <col min="7938" max="7938" width="106.7109375" style="156" customWidth="1"/>
    <col min="7939" max="7947" width="20.7109375" style="156" customWidth="1"/>
    <col min="7948" max="8192" width="11.42578125" style="156"/>
    <col min="8193" max="8193" width="4" style="156" customWidth="1"/>
    <col min="8194" max="8194" width="106.7109375" style="156" customWidth="1"/>
    <col min="8195" max="8203" width="20.7109375" style="156" customWidth="1"/>
    <col min="8204" max="8448" width="11.42578125" style="156"/>
    <col min="8449" max="8449" width="4" style="156" customWidth="1"/>
    <col min="8450" max="8450" width="106.7109375" style="156" customWidth="1"/>
    <col min="8451" max="8459" width="20.7109375" style="156" customWidth="1"/>
    <col min="8460" max="8704" width="11.42578125" style="156"/>
    <col min="8705" max="8705" width="4" style="156" customWidth="1"/>
    <col min="8706" max="8706" width="106.7109375" style="156" customWidth="1"/>
    <col min="8707" max="8715" width="20.7109375" style="156" customWidth="1"/>
    <col min="8716" max="8960" width="11.42578125" style="156"/>
    <col min="8961" max="8961" width="4" style="156" customWidth="1"/>
    <col min="8962" max="8962" width="106.7109375" style="156" customWidth="1"/>
    <col min="8963" max="8971" width="20.7109375" style="156" customWidth="1"/>
    <col min="8972" max="9216" width="11.42578125" style="156"/>
    <col min="9217" max="9217" width="4" style="156" customWidth="1"/>
    <col min="9218" max="9218" width="106.7109375" style="156" customWidth="1"/>
    <col min="9219" max="9227" width="20.7109375" style="156" customWidth="1"/>
    <col min="9228" max="9472" width="11.42578125" style="156"/>
    <col min="9473" max="9473" width="4" style="156" customWidth="1"/>
    <col min="9474" max="9474" width="106.7109375" style="156" customWidth="1"/>
    <col min="9475" max="9483" width="20.7109375" style="156" customWidth="1"/>
    <col min="9484" max="9728" width="11.42578125" style="156"/>
    <col min="9729" max="9729" width="4" style="156" customWidth="1"/>
    <col min="9730" max="9730" width="106.7109375" style="156" customWidth="1"/>
    <col min="9731" max="9739" width="20.7109375" style="156" customWidth="1"/>
    <col min="9740" max="9984" width="11.42578125" style="156"/>
    <col min="9985" max="9985" width="4" style="156" customWidth="1"/>
    <col min="9986" max="9986" width="106.7109375" style="156" customWidth="1"/>
    <col min="9987" max="9995" width="20.7109375" style="156" customWidth="1"/>
    <col min="9996" max="10240" width="11.42578125" style="156"/>
    <col min="10241" max="10241" width="4" style="156" customWidth="1"/>
    <col min="10242" max="10242" width="106.7109375" style="156" customWidth="1"/>
    <col min="10243" max="10251" width="20.7109375" style="156" customWidth="1"/>
    <col min="10252" max="10496" width="11.42578125" style="156"/>
    <col min="10497" max="10497" width="4" style="156" customWidth="1"/>
    <col min="10498" max="10498" width="106.7109375" style="156" customWidth="1"/>
    <col min="10499" max="10507" width="20.7109375" style="156" customWidth="1"/>
    <col min="10508" max="10752" width="11.42578125" style="156"/>
    <col min="10753" max="10753" width="4" style="156" customWidth="1"/>
    <col min="10754" max="10754" width="106.7109375" style="156" customWidth="1"/>
    <col min="10755" max="10763" width="20.7109375" style="156" customWidth="1"/>
    <col min="10764" max="11008" width="11.42578125" style="156"/>
    <col min="11009" max="11009" width="4" style="156" customWidth="1"/>
    <col min="11010" max="11010" width="106.7109375" style="156" customWidth="1"/>
    <col min="11011" max="11019" width="20.7109375" style="156" customWidth="1"/>
    <col min="11020" max="11264" width="11.42578125" style="156"/>
    <col min="11265" max="11265" width="4" style="156" customWidth="1"/>
    <col min="11266" max="11266" width="106.7109375" style="156" customWidth="1"/>
    <col min="11267" max="11275" width="20.7109375" style="156" customWidth="1"/>
    <col min="11276" max="11520" width="11.42578125" style="156"/>
    <col min="11521" max="11521" width="4" style="156" customWidth="1"/>
    <col min="11522" max="11522" width="106.7109375" style="156" customWidth="1"/>
    <col min="11523" max="11531" width="20.7109375" style="156" customWidth="1"/>
    <col min="11532" max="11776" width="11.42578125" style="156"/>
    <col min="11777" max="11777" width="4" style="156" customWidth="1"/>
    <col min="11778" max="11778" width="106.7109375" style="156" customWidth="1"/>
    <col min="11779" max="11787" width="20.7109375" style="156" customWidth="1"/>
    <col min="11788" max="12032" width="11.42578125" style="156"/>
    <col min="12033" max="12033" width="4" style="156" customWidth="1"/>
    <col min="12034" max="12034" width="106.7109375" style="156" customWidth="1"/>
    <col min="12035" max="12043" width="20.7109375" style="156" customWidth="1"/>
    <col min="12044" max="12288" width="11.42578125" style="156"/>
    <col min="12289" max="12289" width="4" style="156" customWidth="1"/>
    <col min="12290" max="12290" width="106.7109375" style="156" customWidth="1"/>
    <col min="12291" max="12299" width="20.7109375" style="156" customWidth="1"/>
    <col min="12300" max="12544" width="11.42578125" style="156"/>
    <col min="12545" max="12545" width="4" style="156" customWidth="1"/>
    <col min="12546" max="12546" width="106.7109375" style="156" customWidth="1"/>
    <col min="12547" max="12555" width="20.7109375" style="156" customWidth="1"/>
    <col min="12556" max="12800" width="11.42578125" style="156"/>
    <col min="12801" max="12801" width="4" style="156" customWidth="1"/>
    <col min="12802" max="12802" width="106.7109375" style="156" customWidth="1"/>
    <col min="12803" max="12811" width="20.7109375" style="156" customWidth="1"/>
    <col min="12812" max="13056" width="11.42578125" style="156"/>
    <col min="13057" max="13057" width="4" style="156" customWidth="1"/>
    <col min="13058" max="13058" width="106.7109375" style="156" customWidth="1"/>
    <col min="13059" max="13067" width="20.7109375" style="156" customWidth="1"/>
    <col min="13068" max="13312" width="11.42578125" style="156"/>
    <col min="13313" max="13313" width="4" style="156" customWidth="1"/>
    <col min="13314" max="13314" width="106.7109375" style="156" customWidth="1"/>
    <col min="13315" max="13323" width="20.7109375" style="156" customWidth="1"/>
    <col min="13324" max="13568" width="11.42578125" style="156"/>
    <col min="13569" max="13569" width="4" style="156" customWidth="1"/>
    <col min="13570" max="13570" width="106.7109375" style="156" customWidth="1"/>
    <col min="13571" max="13579" width="20.7109375" style="156" customWidth="1"/>
    <col min="13580" max="13824" width="11.42578125" style="156"/>
    <col min="13825" max="13825" width="4" style="156" customWidth="1"/>
    <col min="13826" max="13826" width="106.7109375" style="156" customWidth="1"/>
    <col min="13827" max="13835" width="20.7109375" style="156" customWidth="1"/>
    <col min="13836" max="14080" width="11.42578125" style="156"/>
    <col min="14081" max="14081" width="4" style="156" customWidth="1"/>
    <col min="14082" max="14082" width="106.7109375" style="156" customWidth="1"/>
    <col min="14083" max="14091" width="20.7109375" style="156" customWidth="1"/>
    <col min="14092" max="14336" width="11.42578125" style="156"/>
    <col min="14337" max="14337" width="4" style="156" customWidth="1"/>
    <col min="14338" max="14338" width="106.7109375" style="156" customWidth="1"/>
    <col min="14339" max="14347" width="20.7109375" style="156" customWidth="1"/>
    <col min="14348" max="14592" width="11.42578125" style="156"/>
    <col min="14593" max="14593" width="4" style="156" customWidth="1"/>
    <col min="14594" max="14594" width="106.7109375" style="156" customWidth="1"/>
    <col min="14595" max="14603" width="20.7109375" style="156" customWidth="1"/>
    <col min="14604" max="14848" width="11.42578125" style="156"/>
    <col min="14849" max="14849" width="4" style="156" customWidth="1"/>
    <col min="14850" max="14850" width="106.7109375" style="156" customWidth="1"/>
    <col min="14851" max="14859" width="20.7109375" style="156" customWidth="1"/>
    <col min="14860" max="15104" width="11.42578125" style="156"/>
    <col min="15105" max="15105" width="4" style="156" customWidth="1"/>
    <col min="15106" max="15106" width="106.7109375" style="156" customWidth="1"/>
    <col min="15107" max="15115" width="20.7109375" style="156" customWidth="1"/>
    <col min="15116" max="15360" width="11.42578125" style="156"/>
    <col min="15361" max="15361" width="4" style="156" customWidth="1"/>
    <col min="15362" max="15362" width="106.7109375" style="156" customWidth="1"/>
    <col min="15363" max="15371" width="20.7109375" style="156" customWidth="1"/>
    <col min="15372" max="15616" width="11.42578125" style="156"/>
    <col min="15617" max="15617" width="4" style="156" customWidth="1"/>
    <col min="15618" max="15618" width="106.7109375" style="156" customWidth="1"/>
    <col min="15619" max="15627" width="20.7109375" style="156" customWidth="1"/>
    <col min="15628" max="15872" width="11.42578125" style="156"/>
    <col min="15873" max="15873" width="4" style="156" customWidth="1"/>
    <col min="15874" max="15874" width="106.7109375" style="156" customWidth="1"/>
    <col min="15875" max="15883" width="20.7109375" style="156" customWidth="1"/>
    <col min="15884" max="16128" width="11.42578125" style="156"/>
    <col min="16129" max="16129" width="4" style="156" customWidth="1"/>
    <col min="16130" max="16130" width="106.7109375" style="156" customWidth="1"/>
    <col min="16131" max="16139" width="20.7109375" style="156" customWidth="1"/>
    <col min="16140" max="16384" width="11.42578125" style="156"/>
  </cols>
  <sheetData>
    <row r="1" spans="1:11" ht="18" customHeight="1" x14ac:dyDescent="0.25">
      <c r="A1" s="517" t="s">
        <v>191</v>
      </c>
      <c r="B1" s="518"/>
      <c r="C1" s="518"/>
      <c r="D1" s="518"/>
      <c r="E1" s="518"/>
      <c r="F1" s="518"/>
      <c r="G1" s="518"/>
      <c r="H1" s="518"/>
      <c r="I1" s="518"/>
      <c r="J1" s="518"/>
      <c r="K1" s="519"/>
    </row>
    <row r="2" spans="1:11" ht="18" customHeight="1" x14ac:dyDescent="0.25">
      <c r="A2" s="520" t="s">
        <v>192</v>
      </c>
      <c r="B2" s="521"/>
      <c r="C2" s="521"/>
      <c r="D2" s="521"/>
      <c r="E2" s="521"/>
      <c r="F2" s="521"/>
      <c r="G2" s="521"/>
      <c r="H2" s="521"/>
      <c r="I2" s="521"/>
      <c r="J2" s="521"/>
      <c r="K2" s="522"/>
    </row>
    <row r="3" spans="1:11" ht="18" customHeight="1" x14ac:dyDescent="0.25">
      <c r="A3" s="520" t="s">
        <v>194</v>
      </c>
      <c r="B3" s="521"/>
      <c r="C3" s="521"/>
      <c r="D3" s="521"/>
      <c r="E3" s="521"/>
      <c r="F3" s="521"/>
      <c r="G3" s="521"/>
      <c r="H3" s="521"/>
      <c r="I3" s="521"/>
      <c r="J3" s="521"/>
      <c r="K3" s="522"/>
    </row>
    <row r="4" spans="1:11" ht="18" customHeight="1" thickBot="1" x14ac:dyDescent="0.3">
      <c r="A4" s="523" t="s">
        <v>199</v>
      </c>
      <c r="B4" s="524"/>
      <c r="C4" s="524"/>
      <c r="D4" s="524"/>
      <c r="E4" s="524"/>
      <c r="F4" s="524"/>
      <c r="G4" s="524"/>
      <c r="H4" s="524"/>
      <c r="I4" s="524"/>
      <c r="J4" s="524"/>
      <c r="K4" s="525"/>
    </row>
    <row r="5" spans="1:11" ht="15" customHeight="1" thickBot="1" x14ac:dyDescent="0.25">
      <c r="A5" s="157"/>
      <c r="B5" s="157"/>
      <c r="C5" s="157"/>
      <c r="D5" s="157"/>
      <c r="E5" s="157"/>
      <c r="F5" s="157"/>
      <c r="G5" s="157"/>
      <c r="H5" s="157"/>
      <c r="I5" s="157"/>
      <c r="J5" s="157"/>
      <c r="K5" s="157"/>
    </row>
    <row r="6" spans="1:11" ht="60" customHeight="1" x14ac:dyDescent="0.2">
      <c r="A6" s="526" t="s">
        <v>16</v>
      </c>
      <c r="B6" s="527"/>
      <c r="C6" s="158" t="s">
        <v>107</v>
      </c>
      <c r="D6" s="159" t="s">
        <v>40</v>
      </c>
      <c r="E6" s="160" t="s">
        <v>41</v>
      </c>
      <c r="F6" s="161" t="s">
        <v>42</v>
      </c>
      <c r="G6" s="162" t="s">
        <v>43</v>
      </c>
      <c r="H6" s="161" t="s">
        <v>44</v>
      </c>
      <c r="I6" s="161" t="s">
        <v>108</v>
      </c>
      <c r="J6" s="163" t="s">
        <v>109</v>
      </c>
      <c r="K6" s="164" t="s">
        <v>17</v>
      </c>
    </row>
    <row r="7" spans="1:11" ht="13.5" thickBot="1" x14ac:dyDescent="0.25">
      <c r="A7" s="528"/>
      <c r="B7" s="529"/>
      <c r="C7" s="165" t="s">
        <v>45</v>
      </c>
      <c r="D7" s="166" t="s">
        <v>0</v>
      </c>
      <c r="E7" s="167" t="s">
        <v>0</v>
      </c>
      <c r="F7" s="168" t="s">
        <v>0</v>
      </c>
      <c r="G7" s="169" t="s">
        <v>45</v>
      </c>
      <c r="H7" s="168" t="s">
        <v>0</v>
      </c>
      <c r="I7" s="168" t="s">
        <v>0</v>
      </c>
      <c r="J7" s="170" t="s">
        <v>0</v>
      </c>
      <c r="K7" s="171" t="s">
        <v>0</v>
      </c>
    </row>
    <row r="8" spans="1:11" ht="13.5" thickBot="1" x14ac:dyDescent="0.25">
      <c r="C8" s="172"/>
      <c r="D8" s="172"/>
      <c r="E8" s="172"/>
      <c r="F8" s="172"/>
      <c r="G8" s="172"/>
    </row>
    <row r="9" spans="1:11" ht="18" customHeight="1" x14ac:dyDescent="0.2">
      <c r="A9" s="173">
        <v>1</v>
      </c>
      <c r="B9" s="174" t="s">
        <v>110</v>
      </c>
      <c r="C9" s="175">
        <v>0</v>
      </c>
      <c r="D9" s="176">
        <v>0</v>
      </c>
      <c r="E9" s="177">
        <v>0</v>
      </c>
      <c r="F9" s="178">
        <v>0</v>
      </c>
      <c r="G9" s="179">
        <v>0</v>
      </c>
      <c r="H9" s="180">
        <v>0</v>
      </c>
      <c r="I9" s="181">
        <v>0</v>
      </c>
      <c r="J9" s="178">
        <v>0</v>
      </c>
      <c r="K9" s="182">
        <v>0</v>
      </c>
    </row>
    <row r="10" spans="1:11" ht="18" customHeight="1" x14ac:dyDescent="0.2">
      <c r="A10" s="183">
        <v>2</v>
      </c>
      <c r="B10" s="184" t="s">
        <v>111</v>
      </c>
      <c r="C10" s="185">
        <v>13559.6</v>
      </c>
      <c r="D10" s="186">
        <v>-52419.666077854694</v>
      </c>
      <c r="E10" s="187">
        <v>-52419.666077854694</v>
      </c>
      <c r="F10" s="188">
        <v>-19329.355614418841</v>
      </c>
      <c r="G10" s="189">
        <v>0</v>
      </c>
      <c r="H10" s="190">
        <v>0</v>
      </c>
      <c r="I10" s="191">
        <v>0</v>
      </c>
      <c r="J10" s="188">
        <v>0</v>
      </c>
      <c r="K10" s="192">
        <v>-19329.355614418841</v>
      </c>
    </row>
    <row r="11" spans="1:11" ht="18" customHeight="1" x14ac:dyDescent="0.2">
      <c r="A11" s="183">
        <v>3</v>
      </c>
      <c r="B11" s="184" t="s">
        <v>112</v>
      </c>
      <c r="C11" s="185">
        <v>2012.3</v>
      </c>
      <c r="D11" s="186">
        <v>-7779.2924605789976</v>
      </c>
      <c r="E11" s="187">
        <v>-7779.2924605789976</v>
      </c>
      <c r="F11" s="188">
        <v>0</v>
      </c>
      <c r="G11" s="189">
        <v>0</v>
      </c>
      <c r="H11" s="190">
        <v>0</v>
      </c>
      <c r="I11" s="191">
        <v>0</v>
      </c>
      <c r="J11" s="188">
        <v>0</v>
      </c>
      <c r="K11" s="192">
        <v>0</v>
      </c>
    </row>
    <row r="12" spans="1:11" ht="18" customHeight="1" x14ac:dyDescent="0.2">
      <c r="A12" s="183">
        <v>4</v>
      </c>
      <c r="B12" s="184" t="s">
        <v>113</v>
      </c>
      <c r="C12" s="185">
        <v>4365</v>
      </c>
      <c r="D12" s="186">
        <v>-16874.527451387632</v>
      </c>
      <c r="E12" s="187">
        <v>-16874.527451387632</v>
      </c>
      <c r="F12" s="188">
        <v>-16352.634849798324</v>
      </c>
      <c r="G12" s="189">
        <v>0</v>
      </c>
      <c r="H12" s="190">
        <v>0</v>
      </c>
      <c r="I12" s="191">
        <v>0</v>
      </c>
      <c r="J12" s="188">
        <v>0</v>
      </c>
      <c r="K12" s="192">
        <v>-16352.634849798324</v>
      </c>
    </row>
    <row r="13" spans="1:11" ht="18" customHeight="1" x14ac:dyDescent="0.2">
      <c r="A13" s="183">
        <v>5</v>
      </c>
      <c r="B13" s="184" t="s">
        <v>46</v>
      </c>
      <c r="C13" s="185">
        <v>66940</v>
      </c>
      <c r="D13" s="186">
        <v>-258781.41296583918</v>
      </c>
      <c r="E13" s="187">
        <v>-258781.41296583918</v>
      </c>
      <c r="F13" s="188">
        <v>-43626.355621743103</v>
      </c>
      <c r="G13" s="189">
        <v>0</v>
      </c>
      <c r="H13" s="190">
        <v>0</v>
      </c>
      <c r="I13" s="191">
        <v>0</v>
      </c>
      <c r="J13" s="188">
        <v>0</v>
      </c>
      <c r="K13" s="192">
        <v>-43626.355621743103</v>
      </c>
    </row>
    <row r="14" spans="1:11" ht="18" customHeight="1" x14ac:dyDescent="0.2">
      <c r="A14" s="183">
        <v>6</v>
      </c>
      <c r="B14" s="184" t="s">
        <v>47</v>
      </c>
      <c r="C14" s="185">
        <v>0</v>
      </c>
      <c r="D14" s="186">
        <v>0</v>
      </c>
      <c r="E14" s="187">
        <v>0</v>
      </c>
      <c r="F14" s="188">
        <v>0</v>
      </c>
      <c r="G14" s="189">
        <v>0</v>
      </c>
      <c r="H14" s="190">
        <v>0</v>
      </c>
      <c r="I14" s="191">
        <v>0</v>
      </c>
      <c r="J14" s="188">
        <v>0</v>
      </c>
      <c r="K14" s="192">
        <v>0</v>
      </c>
    </row>
    <row r="15" spans="1:11" ht="18" customHeight="1" x14ac:dyDescent="0.2">
      <c r="A15" s="183">
        <v>7</v>
      </c>
      <c r="B15" s="184" t="s">
        <v>114</v>
      </c>
      <c r="C15" s="185">
        <v>8000</v>
      </c>
      <c r="D15" s="186">
        <v>-30926.968983070095</v>
      </c>
      <c r="E15" s="187">
        <v>-30926.968983070095</v>
      </c>
      <c r="F15" s="188">
        <v>-15463.484491535048</v>
      </c>
      <c r="G15" s="189">
        <v>0</v>
      </c>
      <c r="H15" s="190">
        <v>0</v>
      </c>
      <c r="I15" s="191">
        <v>0</v>
      </c>
      <c r="J15" s="188">
        <v>0</v>
      </c>
      <c r="K15" s="192">
        <v>-15463.484491535048</v>
      </c>
    </row>
    <row r="16" spans="1:11" ht="18" customHeight="1" x14ac:dyDescent="0.2">
      <c r="A16" s="183">
        <v>8</v>
      </c>
      <c r="B16" s="184" t="s">
        <v>48</v>
      </c>
      <c r="C16" s="185">
        <v>0</v>
      </c>
      <c r="D16" s="186">
        <v>0</v>
      </c>
      <c r="E16" s="187">
        <v>0</v>
      </c>
      <c r="F16" s="188">
        <v>0</v>
      </c>
      <c r="G16" s="189">
        <v>0</v>
      </c>
      <c r="H16" s="190">
        <v>0</v>
      </c>
      <c r="I16" s="191">
        <v>0</v>
      </c>
      <c r="J16" s="188">
        <v>0</v>
      </c>
      <c r="K16" s="192">
        <v>0</v>
      </c>
    </row>
    <row r="17" spans="1:11" ht="18" customHeight="1" x14ac:dyDescent="0.2">
      <c r="A17" s="183">
        <v>9</v>
      </c>
      <c r="B17" s="184" t="s">
        <v>49</v>
      </c>
      <c r="C17" s="185">
        <v>0</v>
      </c>
      <c r="D17" s="186">
        <v>0</v>
      </c>
      <c r="E17" s="187">
        <v>0</v>
      </c>
      <c r="F17" s="188">
        <v>0</v>
      </c>
      <c r="G17" s="189">
        <v>0</v>
      </c>
      <c r="H17" s="190">
        <v>0</v>
      </c>
      <c r="I17" s="191">
        <v>0</v>
      </c>
      <c r="J17" s="188">
        <v>0</v>
      </c>
      <c r="K17" s="192">
        <v>0</v>
      </c>
    </row>
    <row r="18" spans="1:11" ht="18" customHeight="1" x14ac:dyDescent="0.2">
      <c r="A18" s="183">
        <v>10</v>
      </c>
      <c r="B18" s="184" t="s">
        <v>87</v>
      </c>
      <c r="C18" s="185">
        <v>0</v>
      </c>
      <c r="D18" s="186">
        <v>0</v>
      </c>
      <c r="E18" s="187">
        <v>0</v>
      </c>
      <c r="F18" s="188">
        <v>0</v>
      </c>
      <c r="G18" s="189">
        <v>0</v>
      </c>
      <c r="H18" s="190">
        <v>0</v>
      </c>
      <c r="I18" s="191">
        <v>0</v>
      </c>
      <c r="J18" s="188">
        <v>0</v>
      </c>
      <c r="K18" s="192">
        <v>0</v>
      </c>
    </row>
    <row r="19" spans="1:11" ht="18" customHeight="1" x14ac:dyDescent="0.2">
      <c r="A19" s="183">
        <v>11</v>
      </c>
      <c r="B19" s="184" t="s">
        <v>50</v>
      </c>
      <c r="C19" s="185">
        <v>94990.5</v>
      </c>
      <c r="D19" s="186">
        <v>-367221.03089829005</v>
      </c>
      <c r="E19" s="187">
        <v>-367221.03089829005</v>
      </c>
      <c r="F19" s="188">
        <v>0</v>
      </c>
      <c r="G19" s="189">
        <v>0</v>
      </c>
      <c r="H19" s="190">
        <v>0</v>
      </c>
      <c r="I19" s="191">
        <v>0</v>
      </c>
      <c r="J19" s="188">
        <v>0</v>
      </c>
      <c r="K19" s="192">
        <v>0</v>
      </c>
    </row>
    <row r="20" spans="1:11" ht="18" customHeight="1" x14ac:dyDescent="0.2">
      <c r="A20" s="183">
        <v>12</v>
      </c>
      <c r="B20" s="184" t="s">
        <v>115</v>
      </c>
      <c r="C20" s="185">
        <v>17914.600000000002</v>
      </c>
      <c r="D20" s="186">
        <v>-69255.534818013461</v>
      </c>
      <c r="E20" s="187">
        <v>-69255.534818013461</v>
      </c>
      <c r="F20" s="188">
        <v>0</v>
      </c>
      <c r="G20" s="189">
        <v>0</v>
      </c>
      <c r="H20" s="190">
        <v>0</v>
      </c>
      <c r="I20" s="191">
        <v>0</v>
      </c>
      <c r="J20" s="188">
        <v>0</v>
      </c>
      <c r="K20" s="192">
        <v>0</v>
      </c>
    </row>
    <row r="21" spans="1:11" ht="18" customHeight="1" x14ac:dyDescent="0.2">
      <c r="A21" s="183">
        <v>13</v>
      </c>
      <c r="B21" s="184" t="s">
        <v>89</v>
      </c>
      <c r="C21" s="185">
        <v>0</v>
      </c>
      <c r="D21" s="186">
        <v>0</v>
      </c>
      <c r="E21" s="187">
        <v>0</v>
      </c>
      <c r="F21" s="188">
        <v>0</v>
      </c>
      <c r="G21" s="189">
        <v>0</v>
      </c>
      <c r="H21" s="190">
        <v>0</v>
      </c>
      <c r="I21" s="191">
        <v>0</v>
      </c>
      <c r="J21" s="188">
        <v>0</v>
      </c>
      <c r="K21" s="192">
        <v>0</v>
      </c>
    </row>
    <row r="22" spans="1:11" ht="18" customHeight="1" x14ac:dyDescent="0.2">
      <c r="A22" s="183">
        <v>14</v>
      </c>
      <c r="B22" s="184" t="s">
        <v>52</v>
      </c>
      <c r="C22" s="185">
        <v>0</v>
      </c>
      <c r="D22" s="186">
        <v>0</v>
      </c>
      <c r="E22" s="187">
        <v>0</v>
      </c>
      <c r="F22" s="188">
        <v>0</v>
      </c>
      <c r="G22" s="189">
        <v>0</v>
      </c>
      <c r="H22" s="190">
        <v>0</v>
      </c>
      <c r="I22" s="191">
        <v>0</v>
      </c>
      <c r="J22" s="188">
        <v>0</v>
      </c>
      <c r="K22" s="192">
        <v>0</v>
      </c>
    </row>
    <row r="23" spans="1:11" ht="18" customHeight="1" x14ac:dyDescent="0.2">
      <c r="A23" s="183">
        <v>15</v>
      </c>
      <c r="B23" s="184" t="s">
        <v>53</v>
      </c>
      <c r="C23" s="185">
        <v>0</v>
      </c>
      <c r="D23" s="186">
        <v>0</v>
      </c>
      <c r="E23" s="187">
        <v>0</v>
      </c>
      <c r="F23" s="188">
        <v>0</v>
      </c>
      <c r="G23" s="189">
        <v>0</v>
      </c>
      <c r="H23" s="190">
        <v>0</v>
      </c>
      <c r="I23" s="191">
        <v>0</v>
      </c>
      <c r="J23" s="188">
        <v>0</v>
      </c>
      <c r="K23" s="192">
        <v>0</v>
      </c>
    </row>
    <row r="24" spans="1:11" ht="18" customHeight="1" x14ac:dyDescent="0.2">
      <c r="A24" s="183">
        <v>16</v>
      </c>
      <c r="B24" s="184" t="s">
        <v>116</v>
      </c>
      <c r="C24" s="185">
        <v>0</v>
      </c>
      <c r="D24" s="186">
        <v>0</v>
      </c>
      <c r="E24" s="187">
        <v>0</v>
      </c>
      <c r="F24" s="188">
        <v>0</v>
      </c>
      <c r="G24" s="189">
        <v>0</v>
      </c>
      <c r="H24" s="190">
        <v>0</v>
      </c>
      <c r="I24" s="191">
        <v>0</v>
      </c>
      <c r="J24" s="188">
        <v>0</v>
      </c>
      <c r="K24" s="192">
        <v>0</v>
      </c>
    </row>
    <row r="25" spans="1:11" ht="18" customHeight="1" x14ac:dyDescent="0.2">
      <c r="A25" s="183">
        <v>17</v>
      </c>
      <c r="B25" s="184" t="s">
        <v>117</v>
      </c>
      <c r="C25" s="185">
        <v>817</v>
      </c>
      <c r="D25" s="186">
        <v>-3158.4167073960348</v>
      </c>
      <c r="E25" s="187">
        <v>-3158.4167073960348</v>
      </c>
      <c r="F25" s="188">
        <v>0</v>
      </c>
      <c r="G25" s="189">
        <v>0</v>
      </c>
      <c r="H25" s="190">
        <v>0</v>
      </c>
      <c r="I25" s="191">
        <v>0</v>
      </c>
      <c r="J25" s="188">
        <v>0</v>
      </c>
      <c r="K25" s="192">
        <v>0</v>
      </c>
    </row>
    <row r="26" spans="1:11" ht="18" customHeight="1" x14ac:dyDescent="0.2">
      <c r="A26" s="183">
        <v>18</v>
      </c>
      <c r="B26" s="184" t="s">
        <v>54</v>
      </c>
      <c r="C26" s="185">
        <v>0</v>
      </c>
      <c r="D26" s="186">
        <v>0</v>
      </c>
      <c r="E26" s="187">
        <v>0</v>
      </c>
      <c r="F26" s="188">
        <v>0</v>
      </c>
      <c r="G26" s="189">
        <v>0</v>
      </c>
      <c r="H26" s="190">
        <v>0</v>
      </c>
      <c r="I26" s="191">
        <v>0</v>
      </c>
      <c r="J26" s="188">
        <v>0</v>
      </c>
      <c r="K26" s="192">
        <v>0</v>
      </c>
    </row>
    <row r="27" spans="1:11" ht="18" customHeight="1" x14ac:dyDescent="0.2">
      <c r="A27" s="183">
        <v>19</v>
      </c>
      <c r="B27" s="184" t="s">
        <v>118</v>
      </c>
      <c r="C27" s="185">
        <v>1138.1000000000001</v>
      </c>
      <c r="D27" s="186">
        <v>-4399.7479249540156</v>
      </c>
      <c r="E27" s="187">
        <v>-4399.7479249540156</v>
      </c>
      <c r="F27" s="188">
        <v>0</v>
      </c>
      <c r="G27" s="189">
        <v>0</v>
      </c>
      <c r="H27" s="190">
        <v>0</v>
      </c>
      <c r="I27" s="191">
        <v>0</v>
      </c>
      <c r="J27" s="188">
        <v>0</v>
      </c>
      <c r="K27" s="192">
        <v>0</v>
      </c>
    </row>
    <row r="28" spans="1:11" ht="18" customHeight="1" x14ac:dyDescent="0.2">
      <c r="A28" s="183">
        <v>20</v>
      </c>
      <c r="B28" s="184" t="s">
        <v>55</v>
      </c>
      <c r="C28" s="185">
        <v>305</v>
      </c>
      <c r="D28" s="186">
        <v>-1179.090692479549</v>
      </c>
      <c r="E28" s="187">
        <v>-1179.090692479549</v>
      </c>
      <c r="F28" s="188">
        <v>0</v>
      </c>
      <c r="G28" s="189">
        <v>0</v>
      </c>
      <c r="H28" s="190">
        <v>0</v>
      </c>
      <c r="I28" s="191">
        <v>0</v>
      </c>
      <c r="J28" s="188">
        <v>0</v>
      </c>
      <c r="K28" s="192">
        <v>0</v>
      </c>
    </row>
    <row r="29" spans="1:11" ht="18" customHeight="1" x14ac:dyDescent="0.2">
      <c r="A29" s="183">
        <v>21</v>
      </c>
      <c r="B29" s="184" t="s">
        <v>56</v>
      </c>
      <c r="C29" s="185">
        <v>11500</v>
      </c>
      <c r="D29" s="186">
        <v>-44457.517913163298</v>
      </c>
      <c r="E29" s="187">
        <v>-44457.517913163298</v>
      </c>
      <c r="F29" s="188">
        <v>0</v>
      </c>
      <c r="G29" s="189">
        <v>0</v>
      </c>
      <c r="H29" s="190">
        <v>0</v>
      </c>
      <c r="I29" s="191">
        <v>0</v>
      </c>
      <c r="J29" s="188">
        <v>0</v>
      </c>
      <c r="K29" s="192">
        <v>0</v>
      </c>
    </row>
    <row r="30" spans="1:11" ht="18" customHeight="1" x14ac:dyDescent="0.2">
      <c r="A30" s="183">
        <v>22</v>
      </c>
      <c r="B30" s="184" t="s">
        <v>57</v>
      </c>
      <c r="C30" s="185">
        <v>111596</v>
      </c>
      <c r="D30" s="186">
        <v>-431415.75382933678</v>
      </c>
      <c r="E30" s="187">
        <v>-431415.75382933678</v>
      </c>
      <c r="F30" s="188">
        <v>-6711.1522693264415</v>
      </c>
      <c r="G30" s="189">
        <v>0</v>
      </c>
      <c r="H30" s="190">
        <v>0</v>
      </c>
      <c r="I30" s="191">
        <v>0</v>
      </c>
      <c r="J30" s="188">
        <v>0</v>
      </c>
      <c r="K30" s="192">
        <v>-6711.1522693264415</v>
      </c>
    </row>
    <row r="31" spans="1:11" ht="18" customHeight="1" x14ac:dyDescent="0.2">
      <c r="A31" s="183">
        <v>23</v>
      </c>
      <c r="B31" s="184" t="s">
        <v>58</v>
      </c>
      <c r="C31" s="185">
        <v>323697</v>
      </c>
      <c r="D31" s="186">
        <v>-1251370.8848641047</v>
      </c>
      <c r="E31" s="187">
        <v>-1251370.8848641047</v>
      </c>
      <c r="F31" s="188">
        <v>-914982.10910637374</v>
      </c>
      <c r="G31" s="189">
        <v>0</v>
      </c>
      <c r="H31" s="190">
        <v>0</v>
      </c>
      <c r="I31" s="191">
        <v>0</v>
      </c>
      <c r="J31" s="188">
        <v>0</v>
      </c>
      <c r="K31" s="192">
        <v>-914982.10910637374</v>
      </c>
    </row>
    <row r="32" spans="1:11" ht="18" customHeight="1" x14ac:dyDescent="0.2">
      <c r="A32" s="183">
        <v>24</v>
      </c>
      <c r="B32" s="184" t="s">
        <v>119</v>
      </c>
      <c r="C32" s="185">
        <v>47190</v>
      </c>
      <c r="D32" s="186">
        <v>-182430.45828888493</v>
      </c>
      <c r="E32" s="187">
        <v>-182430.45828888493</v>
      </c>
      <c r="F32" s="188">
        <v>-151503.48930581484</v>
      </c>
      <c r="G32" s="189">
        <v>0</v>
      </c>
      <c r="H32" s="190">
        <v>0</v>
      </c>
      <c r="I32" s="191">
        <v>0</v>
      </c>
      <c r="J32" s="188">
        <v>0</v>
      </c>
      <c r="K32" s="192">
        <v>-151503.48930581484</v>
      </c>
    </row>
    <row r="33" spans="1:11" ht="18" customHeight="1" x14ac:dyDescent="0.2">
      <c r="A33" s="183">
        <v>25</v>
      </c>
      <c r="B33" s="184" t="s">
        <v>59</v>
      </c>
      <c r="C33" s="185">
        <v>120000</v>
      </c>
      <c r="D33" s="186">
        <v>-463904.53474605194</v>
      </c>
      <c r="E33" s="187">
        <v>-463904.53474605194</v>
      </c>
      <c r="F33" s="188">
        <v>-231952.26737302597</v>
      </c>
      <c r="G33" s="189">
        <v>0</v>
      </c>
      <c r="H33" s="190">
        <v>0</v>
      </c>
      <c r="I33" s="191">
        <v>0</v>
      </c>
      <c r="J33" s="188">
        <v>0</v>
      </c>
      <c r="K33" s="192">
        <v>-231952.26737302597</v>
      </c>
    </row>
    <row r="34" spans="1:11" ht="18" customHeight="1" x14ac:dyDescent="0.2">
      <c r="A34" s="183">
        <v>26</v>
      </c>
      <c r="B34" s="184" t="s">
        <v>120</v>
      </c>
      <c r="C34" s="185">
        <v>42000</v>
      </c>
      <c r="D34" s="186">
        <v>-162366.58716111805</v>
      </c>
      <c r="E34" s="187">
        <v>-162366.58716111805</v>
      </c>
      <c r="F34" s="188">
        <v>0</v>
      </c>
      <c r="G34" s="189">
        <v>0</v>
      </c>
      <c r="H34" s="190">
        <v>0</v>
      </c>
      <c r="I34" s="191">
        <v>0</v>
      </c>
      <c r="J34" s="188">
        <v>0</v>
      </c>
      <c r="K34" s="192">
        <v>0</v>
      </c>
    </row>
    <row r="35" spans="1:11" ht="18" customHeight="1" x14ac:dyDescent="0.2">
      <c r="A35" s="183">
        <v>27</v>
      </c>
      <c r="B35" s="184" t="s">
        <v>60</v>
      </c>
      <c r="C35" s="185">
        <v>12420</v>
      </c>
      <c r="D35" s="186">
        <v>-48014.119346216343</v>
      </c>
      <c r="E35" s="187">
        <v>-48014.119346216343</v>
      </c>
      <c r="F35" s="188">
        <v>-22696.529362450587</v>
      </c>
      <c r="G35" s="189">
        <v>0</v>
      </c>
      <c r="H35" s="190">
        <v>0</v>
      </c>
      <c r="I35" s="191">
        <v>0</v>
      </c>
      <c r="J35" s="188">
        <v>0</v>
      </c>
      <c r="K35" s="192">
        <v>-22696.529362450587</v>
      </c>
    </row>
    <row r="36" spans="1:11" ht="18" customHeight="1" x14ac:dyDescent="0.2">
      <c r="A36" s="183">
        <v>28</v>
      </c>
      <c r="B36" s="184" t="s">
        <v>61</v>
      </c>
      <c r="C36" s="185">
        <v>8762</v>
      </c>
      <c r="D36" s="186">
        <v>-33872.762778707547</v>
      </c>
      <c r="E36" s="187">
        <v>-33872.762778707547</v>
      </c>
      <c r="F36" s="188">
        <v>-19329.355614418837</v>
      </c>
      <c r="G36" s="189">
        <v>0</v>
      </c>
      <c r="H36" s="190">
        <v>0</v>
      </c>
      <c r="I36" s="191">
        <v>0</v>
      </c>
      <c r="J36" s="188">
        <v>0</v>
      </c>
      <c r="K36" s="192">
        <v>-19329.355614418837</v>
      </c>
    </row>
    <row r="37" spans="1:11" ht="18" customHeight="1" x14ac:dyDescent="0.2">
      <c r="A37" s="183">
        <v>29</v>
      </c>
      <c r="B37" s="184" t="s">
        <v>121</v>
      </c>
      <c r="C37" s="185">
        <v>27324.1</v>
      </c>
      <c r="D37" s="186">
        <v>-105631.44914878822</v>
      </c>
      <c r="E37" s="187">
        <v>-105631.44914878822</v>
      </c>
      <c r="F37" s="188">
        <v>0</v>
      </c>
      <c r="G37" s="189">
        <v>0</v>
      </c>
      <c r="H37" s="190">
        <v>0</v>
      </c>
      <c r="I37" s="191">
        <v>0</v>
      </c>
      <c r="J37" s="188">
        <v>0</v>
      </c>
      <c r="K37" s="192">
        <v>0</v>
      </c>
    </row>
    <row r="38" spans="1:11" ht="18" customHeight="1" x14ac:dyDescent="0.2">
      <c r="A38" s="183">
        <v>30</v>
      </c>
      <c r="B38" s="184" t="s">
        <v>62</v>
      </c>
      <c r="C38" s="185">
        <v>13450</v>
      </c>
      <c r="D38" s="186">
        <v>-51995.966602786611</v>
      </c>
      <c r="E38" s="187">
        <v>-51995.966602786611</v>
      </c>
      <c r="F38" s="188">
        <v>0</v>
      </c>
      <c r="G38" s="189">
        <v>0</v>
      </c>
      <c r="H38" s="190">
        <v>0</v>
      </c>
      <c r="I38" s="191">
        <v>0</v>
      </c>
      <c r="J38" s="188">
        <v>0</v>
      </c>
      <c r="K38" s="192">
        <v>0</v>
      </c>
    </row>
    <row r="39" spans="1:11" ht="18" customHeight="1" x14ac:dyDescent="0.2">
      <c r="A39" s="183">
        <v>31</v>
      </c>
      <c r="B39" s="184" t="s">
        <v>63</v>
      </c>
      <c r="C39" s="185">
        <v>0</v>
      </c>
      <c r="D39" s="186">
        <v>0</v>
      </c>
      <c r="E39" s="187">
        <v>0</v>
      </c>
      <c r="F39" s="188">
        <v>0</v>
      </c>
      <c r="G39" s="189">
        <v>0</v>
      </c>
      <c r="H39" s="190">
        <v>0</v>
      </c>
      <c r="I39" s="191">
        <v>0</v>
      </c>
      <c r="J39" s="188">
        <v>0</v>
      </c>
      <c r="K39" s="192">
        <v>0</v>
      </c>
    </row>
    <row r="40" spans="1:11" ht="18" customHeight="1" x14ac:dyDescent="0.2">
      <c r="A40" s="183">
        <v>32</v>
      </c>
      <c r="B40" s="184" t="s">
        <v>122</v>
      </c>
      <c r="C40" s="185">
        <v>23430</v>
      </c>
      <c r="D40" s="186">
        <v>-90577.360409166649</v>
      </c>
      <c r="E40" s="187">
        <v>-90577.360409166649</v>
      </c>
      <c r="F40" s="188">
        <v>-22885.95704747198</v>
      </c>
      <c r="G40" s="189">
        <v>0</v>
      </c>
      <c r="H40" s="190">
        <v>0</v>
      </c>
      <c r="I40" s="191">
        <v>0</v>
      </c>
      <c r="J40" s="188">
        <v>0</v>
      </c>
      <c r="K40" s="192">
        <v>-22885.95704747198</v>
      </c>
    </row>
    <row r="41" spans="1:11" ht="18" customHeight="1" x14ac:dyDescent="0.2">
      <c r="A41" s="183">
        <v>33</v>
      </c>
      <c r="B41" s="184" t="s">
        <v>64</v>
      </c>
      <c r="C41" s="185">
        <v>31601</v>
      </c>
      <c r="D41" s="186">
        <v>-122165.39335424984</v>
      </c>
      <c r="E41" s="187">
        <v>-122165.39335424984</v>
      </c>
      <c r="F41" s="188">
        <v>-48864.610993250768</v>
      </c>
      <c r="G41" s="189">
        <v>0</v>
      </c>
      <c r="H41" s="190">
        <v>0</v>
      </c>
      <c r="I41" s="191">
        <v>0</v>
      </c>
      <c r="J41" s="188">
        <v>0</v>
      </c>
      <c r="K41" s="192">
        <v>-48864.610993250768</v>
      </c>
    </row>
    <row r="42" spans="1:11" ht="18" customHeight="1" x14ac:dyDescent="0.2">
      <c r="A42" s="183">
        <v>34</v>
      </c>
      <c r="B42" s="184" t="s">
        <v>123</v>
      </c>
      <c r="C42" s="185">
        <v>20000</v>
      </c>
      <c r="D42" s="186">
        <v>-77317.422457675348</v>
      </c>
      <c r="E42" s="187">
        <v>-77317.422457675348</v>
      </c>
      <c r="F42" s="188">
        <v>-38658.711228837674</v>
      </c>
      <c r="G42" s="189">
        <v>0</v>
      </c>
      <c r="H42" s="190">
        <v>0</v>
      </c>
      <c r="I42" s="191">
        <v>0</v>
      </c>
      <c r="J42" s="188">
        <v>0</v>
      </c>
      <c r="K42" s="192">
        <v>-38658.711228837674</v>
      </c>
    </row>
    <row r="43" spans="1:11" ht="18" customHeight="1" x14ac:dyDescent="0.2">
      <c r="A43" s="183">
        <v>35</v>
      </c>
      <c r="B43" s="184" t="s">
        <v>124</v>
      </c>
      <c r="C43" s="185">
        <v>8360</v>
      </c>
      <c r="D43" s="186">
        <v>-32318.682587308242</v>
      </c>
      <c r="E43" s="187">
        <v>-32318.682587308242</v>
      </c>
      <c r="F43" s="188">
        <v>-16159.341293654121</v>
      </c>
      <c r="G43" s="189">
        <v>0</v>
      </c>
      <c r="H43" s="190">
        <v>0</v>
      </c>
      <c r="I43" s="191">
        <v>0</v>
      </c>
      <c r="J43" s="188">
        <v>0</v>
      </c>
      <c r="K43" s="192">
        <v>-16159.341293654121</v>
      </c>
    </row>
    <row r="44" spans="1:11" ht="18" customHeight="1" x14ac:dyDescent="0.2">
      <c r="A44" s="183">
        <v>36</v>
      </c>
      <c r="B44" s="184" t="s">
        <v>125</v>
      </c>
      <c r="C44" s="185">
        <v>2135.5</v>
      </c>
      <c r="D44" s="186">
        <v>-8255.5677829182823</v>
      </c>
      <c r="E44" s="187">
        <v>-8255.5677829182823</v>
      </c>
      <c r="F44" s="188">
        <v>0</v>
      </c>
      <c r="G44" s="189">
        <v>0</v>
      </c>
      <c r="H44" s="190">
        <v>0</v>
      </c>
      <c r="I44" s="191">
        <v>0</v>
      </c>
      <c r="J44" s="188">
        <v>0</v>
      </c>
      <c r="K44" s="192">
        <v>0</v>
      </c>
    </row>
    <row r="45" spans="1:11" ht="18" customHeight="1" x14ac:dyDescent="0.2">
      <c r="A45" s="183">
        <v>37</v>
      </c>
      <c r="B45" s="184" t="s">
        <v>65</v>
      </c>
      <c r="C45" s="185">
        <v>8000</v>
      </c>
      <c r="D45" s="186">
        <v>-30926.968983070095</v>
      </c>
      <c r="E45" s="187">
        <v>-30926.968983070095</v>
      </c>
      <c r="F45" s="188">
        <v>-11597.613368651258</v>
      </c>
      <c r="G45" s="189">
        <v>0</v>
      </c>
      <c r="H45" s="190">
        <v>0</v>
      </c>
      <c r="I45" s="191">
        <v>0</v>
      </c>
      <c r="J45" s="188">
        <v>0</v>
      </c>
      <c r="K45" s="192">
        <v>-11597.613368651258</v>
      </c>
    </row>
    <row r="46" spans="1:11" ht="18" customHeight="1" x14ac:dyDescent="0.2">
      <c r="A46" s="183">
        <v>38</v>
      </c>
      <c r="B46" s="184" t="s">
        <v>66</v>
      </c>
      <c r="C46" s="185">
        <v>60000</v>
      </c>
      <c r="D46" s="186">
        <v>-231952.26737302597</v>
      </c>
      <c r="E46" s="187">
        <v>-231952.26737302597</v>
      </c>
      <c r="F46" s="188">
        <v>0</v>
      </c>
      <c r="G46" s="189">
        <v>0</v>
      </c>
      <c r="H46" s="190">
        <v>0</v>
      </c>
      <c r="I46" s="191">
        <v>0</v>
      </c>
      <c r="J46" s="188">
        <v>0</v>
      </c>
      <c r="K46" s="192">
        <v>0</v>
      </c>
    </row>
    <row r="47" spans="1:11" ht="18" customHeight="1" x14ac:dyDescent="0.2">
      <c r="A47" s="183">
        <v>39</v>
      </c>
      <c r="B47" s="184" t="s">
        <v>67</v>
      </c>
      <c r="C47" s="185">
        <v>4374.1000000000004</v>
      </c>
      <c r="D47" s="186">
        <v>-16909.706878605873</v>
      </c>
      <c r="E47" s="187">
        <v>-16909.706878605873</v>
      </c>
      <c r="F47" s="188">
        <v>0</v>
      </c>
      <c r="G47" s="189">
        <v>0</v>
      </c>
      <c r="H47" s="190">
        <v>0</v>
      </c>
      <c r="I47" s="191">
        <v>0</v>
      </c>
      <c r="J47" s="188">
        <v>0</v>
      </c>
      <c r="K47" s="192">
        <v>0</v>
      </c>
    </row>
    <row r="48" spans="1:11" ht="18" customHeight="1" x14ac:dyDescent="0.2">
      <c r="A48" s="183">
        <v>40</v>
      </c>
      <c r="B48" s="184" t="s">
        <v>68</v>
      </c>
      <c r="C48" s="185">
        <v>0</v>
      </c>
      <c r="D48" s="186">
        <v>0</v>
      </c>
      <c r="E48" s="187">
        <v>0</v>
      </c>
      <c r="F48" s="188">
        <v>0</v>
      </c>
      <c r="G48" s="189">
        <v>0</v>
      </c>
      <c r="H48" s="190">
        <v>0</v>
      </c>
      <c r="I48" s="191">
        <v>0</v>
      </c>
      <c r="J48" s="188">
        <v>0</v>
      </c>
      <c r="K48" s="192">
        <v>0</v>
      </c>
    </row>
    <row r="49" spans="1:11" ht="18" customHeight="1" x14ac:dyDescent="0.2">
      <c r="A49" s="183">
        <v>41</v>
      </c>
      <c r="B49" s="184" t="s">
        <v>126</v>
      </c>
      <c r="C49" s="185">
        <v>3762.1</v>
      </c>
      <c r="D49" s="186">
        <v>-14543.79375140101</v>
      </c>
      <c r="E49" s="187">
        <v>-14543.79375140101</v>
      </c>
      <c r="F49" s="188">
        <v>-14543.79375140101</v>
      </c>
      <c r="G49" s="189">
        <v>0</v>
      </c>
      <c r="H49" s="190">
        <v>0</v>
      </c>
      <c r="I49" s="191">
        <v>0</v>
      </c>
      <c r="J49" s="188">
        <v>0</v>
      </c>
      <c r="K49" s="192">
        <v>-14543.79375140101</v>
      </c>
    </row>
    <row r="50" spans="1:11" ht="18" customHeight="1" x14ac:dyDescent="0.2">
      <c r="A50" s="183">
        <v>42</v>
      </c>
      <c r="B50" s="184" t="s">
        <v>69</v>
      </c>
      <c r="C50" s="185">
        <v>125</v>
      </c>
      <c r="D50" s="186">
        <v>-483.23389036047024</v>
      </c>
      <c r="E50" s="187">
        <v>-483.23389036047024</v>
      </c>
      <c r="F50" s="188">
        <v>-483.23389036047024</v>
      </c>
      <c r="G50" s="189">
        <v>0</v>
      </c>
      <c r="H50" s="190">
        <v>0</v>
      </c>
      <c r="I50" s="191">
        <v>0</v>
      </c>
      <c r="J50" s="188">
        <v>0</v>
      </c>
      <c r="K50" s="192">
        <v>-483.23389036047024</v>
      </c>
    </row>
    <row r="51" spans="1:11" ht="18" customHeight="1" x14ac:dyDescent="0.2">
      <c r="A51" s="183">
        <v>43</v>
      </c>
      <c r="B51" s="184" t="s">
        <v>70</v>
      </c>
      <c r="C51" s="185">
        <v>13000</v>
      </c>
      <c r="D51" s="186">
        <v>-50256.324597488921</v>
      </c>
      <c r="E51" s="187">
        <v>-50256.324597488921</v>
      </c>
      <c r="F51" s="188">
        <v>0</v>
      </c>
      <c r="G51" s="189">
        <v>0</v>
      </c>
      <c r="H51" s="190">
        <v>0</v>
      </c>
      <c r="I51" s="191">
        <v>0</v>
      </c>
      <c r="J51" s="188">
        <v>0</v>
      </c>
      <c r="K51" s="192">
        <v>0</v>
      </c>
    </row>
    <row r="52" spans="1:11" ht="18" customHeight="1" x14ac:dyDescent="0.2">
      <c r="A52" s="183">
        <v>44</v>
      </c>
      <c r="B52" s="184" t="s">
        <v>71</v>
      </c>
      <c r="C52" s="185">
        <v>15000</v>
      </c>
      <c r="D52" s="186">
        <v>-57988.066843256493</v>
      </c>
      <c r="E52" s="187">
        <v>-57988.066843256493</v>
      </c>
      <c r="F52" s="188">
        <v>-16027.901675476103</v>
      </c>
      <c r="G52" s="189">
        <v>0</v>
      </c>
      <c r="H52" s="190">
        <v>0</v>
      </c>
      <c r="I52" s="191">
        <v>0</v>
      </c>
      <c r="J52" s="188">
        <v>0</v>
      </c>
      <c r="K52" s="192">
        <v>-16027.901675476103</v>
      </c>
    </row>
    <row r="53" spans="1:11" ht="18.600000000000001" customHeight="1" x14ac:dyDescent="0.2">
      <c r="A53" s="183">
        <v>45</v>
      </c>
      <c r="B53" s="184" t="s">
        <v>72</v>
      </c>
      <c r="C53" s="185">
        <v>31500</v>
      </c>
      <c r="D53" s="186">
        <v>-121774.94037083867</v>
      </c>
      <c r="E53" s="187">
        <v>-121774.94037083867</v>
      </c>
      <c r="F53" s="188">
        <v>0</v>
      </c>
      <c r="G53" s="189">
        <v>0</v>
      </c>
      <c r="H53" s="190">
        <v>0</v>
      </c>
      <c r="I53" s="191">
        <v>0</v>
      </c>
      <c r="J53" s="188">
        <v>0</v>
      </c>
      <c r="K53" s="192">
        <v>0</v>
      </c>
    </row>
    <row r="54" spans="1:11" ht="18.600000000000001" customHeight="1" x14ac:dyDescent="0.2">
      <c r="A54" s="183">
        <v>46</v>
      </c>
      <c r="B54" s="184" t="s">
        <v>127</v>
      </c>
      <c r="C54" s="185">
        <v>10730</v>
      </c>
      <c r="D54" s="186">
        <v>-41480.797148542813</v>
      </c>
      <c r="E54" s="187">
        <v>-41480.797148542813</v>
      </c>
      <c r="F54" s="188">
        <v>-41480.797148542813</v>
      </c>
      <c r="G54" s="189">
        <v>0</v>
      </c>
      <c r="H54" s="190">
        <v>0</v>
      </c>
      <c r="I54" s="191">
        <v>0</v>
      </c>
      <c r="J54" s="188">
        <v>0</v>
      </c>
      <c r="K54" s="192">
        <v>-41480.797148542813</v>
      </c>
    </row>
    <row r="55" spans="1:11" ht="18.600000000000001" customHeight="1" x14ac:dyDescent="0.2">
      <c r="A55" s="183">
        <v>47</v>
      </c>
      <c r="B55" s="184" t="s">
        <v>128</v>
      </c>
      <c r="C55" s="185">
        <v>5300</v>
      </c>
      <c r="D55" s="186">
        <v>-20489.116951283959</v>
      </c>
      <c r="E55" s="187">
        <v>-20489.116951283959</v>
      </c>
      <c r="F55" s="188">
        <v>0</v>
      </c>
      <c r="G55" s="189">
        <v>0</v>
      </c>
      <c r="H55" s="190">
        <v>0</v>
      </c>
      <c r="I55" s="191">
        <v>0</v>
      </c>
      <c r="J55" s="188">
        <v>0</v>
      </c>
      <c r="K55" s="192">
        <v>0</v>
      </c>
    </row>
    <row r="56" spans="1:11" ht="18.600000000000001" customHeight="1" x14ac:dyDescent="0.2">
      <c r="A56" s="183">
        <v>48</v>
      </c>
      <c r="B56" s="184" t="s">
        <v>73</v>
      </c>
      <c r="C56" s="185">
        <v>0</v>
      </c>
      <c r="D56" s="186">
        <v>0</v>
      </c>
      <c r="E56" s="187">
        <v>0</v>
      </c>
      <c r="F56" s="188">
        <v>0</v>
      </c>
      <c r="G56" s="189">
        <v>0</v>
      </c>
      <c r="H56" s="190">
        <v>0</v>
      </c>
      <c r="I56" s="191">
        <v>0</v>
      </c>
      <c r="J56" s="188">
        <v>0</v>
      </c>
      <c r="K56" s="192">
        <v>0</v>
      </c>
    </row>
    <row r="57" spans="1:11" ht="18.600000000000001" customHeight="1" x14ac:dyDescent="0.2">
      <c r="A57" s="183">
        <v>49</v>
      </c>
      <c r="B57" s="184" t="s">
        <v>129</v>
      </c>
      <c r="C57" s="185">
        <v>9790</v>
      </c>
      <c r="D57" s="186">
        <v>-37846.878293032081</v>
      </c>
      <c r="E57" s="187">
        <v>-37846.878293032081</v>
      </c>
      <c r="F57" s="188">
        <v>-18923.439146516041</v>
      </c>
      <c r="G57" s="189">
        <v>0</v>
      </c>
      <c r="H57" s="190">
        <v>0</v>
      </c>
      <c r="I57" s="191">
        <v>0</v>
      </c>
      <c r="J57" s="188">
        <v>0</v>
      </c>
      <c r="K57" s="192">
        <v>-18923.439146516041</v>
      </c>
    </row>
    <row r="58" spans="1:11" ht="18.600000000000001" customHeight="1" x14ac:dyDescent="0.2">
      <c r="A58" s="183">
        <v>50</v>
      </c>
      <c r="B58" s="184" t="s">
        <v>130</v>
      </c>
      <c r="C58" s="185">
        <v>16114.800000000001</v>
      </c>
      <c r="D58" s="186">
        <v>-62297.739971047311</v>
      </c>
      <c r="E58" s="187">
        <v>-62297.739971047311</v>
      </c>
      <c r="F58" s="188">
        <v>0</v>
      </c>
      <c r="G58" s="189">
        <v>0</v>
      </c>
      <c r="H58" s="190">
        <v>0</v>
      </c>
      <c r="I58" s="191">
        <v>0</v>
      </c>
      <c r="J58" s="188">
        <v>0</v>
      </c>
      <c r="K58" s="192">
        <v>0</v>
      </c>
    </row>
    <row r="59" spans="1:11" ht="18.600000000000001" customHeight="1" x14ac:dyDescent="0.2">
      <c r="A59" s="183">
        <v>51</v>
      </c>
      <c r="B59" s="184" t="s">
        <v>74</v>
      </c>
      <c r="C59" s="185">
        <v>204500</v>
      </c>
      <c r="D59" s="186">
        <v>-790570.64462973014</v>
      </c>
      <c r="E59" s="187">
        <v>-790570.64462973014</v>
      </c>
      <c r="F59" s="188">
        <v>-773174.22457675321</v>
      </c>
      <c r="G59" s="189">
        <v>0</v>
      </c>
      <c r="H59" s="190">
        <v>0</v>
      </c>
      <c r="I59" s="191">
        <v>0</v>
      </c>
      <c r="J59" s="188">
        <v>0</v>
      </c>
      <c r="K59" s="192">
        <v>-773174.22457675321</v>
      </c>
    </row>
    <row r="60" spans="1:11" ht="18.600000000000001" customHeight="1" x14ac:dyDescent="0.2">
      <c r="A60" s="183">
        <v>52</v>
      </c>
      <c r="B60" s="184" t="s">
        <v>75</v>
      </c>
      <c r="C60" s="185">
        <v>0</v>
      </c>
      <c r="D60" s="186">
        <v>0</v>
      </c>
      <c r="E60" s="187">
        <v>0</v>
      </c>
      <c r="F60" s="188">
        <v>0</v>
      </c>
      <c r="G60" s="189">
        <v>0</v>
      </c>
      <c r="H60" s="190">
        <v>0</v>
      </c>
      <c r="I60" s="191">
        <v>0</v>
      </c>
      <c r="J60" s="188">
        <v>0</v>
      </c>
      <c r="K60" s="192">
        <v>0</v>
      </c>
    </row>
    <row r="61" spans="1:11" ht="18.600000000000001" customHeight="1" x14ac:dyDescent="0.2">
      <c r="A61" s="183">
        <v>53</v>
      </c>
      <c r="B61" s="184" t="s">
        <v>104</v>
      </c>
      <c r="C61" s="185">
        <v>0</v>
      </c>
      <c r="D61" s="186">
        <v>0</v>
      </c>
      <c r="E61" s="187">
        <v>0</v>
      </c>
      <c r="F61" s="188">
        <v>0</v>
      </c>
      <c r="G61" s="189">
        <v>0</v>
      </c>
      <c r="H61" s="190">
        <v>0</v>
      </c>
      <c r="I61" s="191">
        <v>0</v>
      </c>
      <c r="J61" s="188">
        <v>0</v>
      </c>
      <c r="K61" s="192">
        <v>0</v>
      </c>
    </row>
    <row r="62" spans="1:11" ht="18.600000000000001" customHeight="1" x14ac:dyDescent="0.2">
      <c r="A62" s="183">
        <v>54</v>
      </c>
      <c r="B62" s="184" t="s">
        <v>76</v>
      </c>
      <c r="C62" s="185">
        <v>8500</v>
      </c>
      <c r="D62" s="186">
        <v>-32859.904544511985</v>
      </c>
      <c r="E62" s="187">
        <v>-32859.904544511985</v>
      </c>
      <c r="F62" s="188">
        <v>-19329.355614418804</v>
      </c>
      <c r="G62" s="189">
        <v>0</v>
      </c>
      <c r="H62" s="190">
        <v>0</v>
      </c>
      <c r="I62" s="191">
        <v>0</v>
      </c>
      <c r="J62" s="188">
        <v>0</v>
      </c>
      <c r="K62" s="192">
        <v>-19329.355614418804</v>
      </c>
    </row>
    <row r="63" spans="1:11" ht="18.600000000000001" customHeight="1" x14ac:dyDescent="0.2">
      <c r="A63" s="183">
        <v>55</v>
      </c>
      <c r="B63" s="184" t="s">
        <v>131</v>
      </c>
      <c r="C63" s="185">
        <v>43076</v>
      </c>
      <c r="D63" s="186">
        <v>-166526.264489341</v>
      </c>
      <c r="E63" s="187">
        <v>-166526.264489341</v>
      </c>
      <c r="F63" s="188">
        <v>0</v>
      </c>
      <c r="G63" s="189">
        <v>0</v>
      </c>
      <c r="H63" s="190">
        <v>0</v>
      </c>
      <c r="I63" s="191">
        <v>0</v>
      </c>
      <c r="J63" s="188">
        <v>0</v>
      </c>
      <c r="K63" s="192">
        <v>0</v>
      </c>
    </row>
    <row r="64" spans="1:11" ht="18.600000000000001" customHeight="1" x14ac:dyDescent="0.2">
      <c r="A64" s="183">
        <v>56</v>
      </c>
      <c r="B64" s="184" t="s">
        <v>77</v>
      </c>
      <c r="C64" s="185">
        <v>16000</v>
      </c>
      <c r="D64" s="186">
        <v>-61853.937966140191</v>
      </c>
      <c r="E64" s="187">
        <v>-61853.937966140191</v>
      </c>
      <c r="F64" s="188">
        <v>0</v>
      </c>
      <c r="G64" s="189">
        <v>0</v>
      </c>
      <c r="H64" s="190">
        <v>0</v>
      </c>
      <c r="I64" s="191">
        <v>0</v>
      </c>
      <c r="J64" s="188">
        <v>0</v>
      </c>
      <c r="K64" s="192">
        <v>0</v>
      </c>
    </row>
    <row r="65" spans="1:11" ht="18.600000000000001" customHeight="1" x14ac:dyDescent="0.2">
      <c r="A65" s="183">
        <v>57</v>
      </c>
      <c r="B65" s="184" t="s">
        <v>78</v>
      </c>
      <c r="C65" s="185">
        <v>28000</v>
      </c>
      <c r="D65" s="186">
        <v>-108244.39144074544</v>
      </c>
      <c r="E65" s="187">
        <v>-108244.39144074544</v>
      </c>
      <c r="F65" s="188">
        <v>-96646.778072094152</v>
      </c>
      <c r="G65" s="189">
        <v>0</v>
      </c>
      <c r="H65" s="190">
        <v>0</v>
      </c>
      <c r="I65" s="191">
        <v>0</v>
      </c>
      <c r="J65" s="188">
        <v>0</v>
      </c>
      <c r="K65" s="192">
        <v>-96646.778072094152</v>
      </c>
    </row>
    <row r="66" spans="1:11" ht="18.600000000000001" customHeight="1" x14ac:dyDescent="0.2">
      <c r="A66" s="183">
        <v>58</v>
      </c>
      <c r="B66" s="184" t="s">
        <v>132</v>
      </c>
      <c r="C66" s="185">
        <v>13043.9</v>
      </c>
      <c r="D66" s="186">
        <v>-50426.036339783503</v>
      </c>
      <c r="E66" s="187">
        <v>-50426.036339783503</v>
      </c>
      <c r="F66" s="188">
        <v>-4662.2405741977927</v>
      </c>
      <c r="G66" s="189">
        <v>0</v>
      </c>
      <c r="H66" s="190">
        <v>0</v>
      </c>
      <c r="I66" s="191">
        <v>0</v>
      </c>
      <c r="J66" s="188">
        <v>0</v>
      </c>
      <c r="K66" s="192">
        <v>-4662.2405741977927</v>
      </c>
    </row>
    <row r="67" spans="1:11" ht="18.600000000000001" customHeight="1" x14ac:dyDescent="0.2">
      <c r="A67" s="183">
        <v>59</v>
      </c>
      <c r="B67" s="184" t="s">
        <v>79</v>
      </c>
      <c r="C67" s="185">
        <v>1517</v>
      </c>
      <c r="D67" s="186">
        <v>-5864.5264934146726</v>
      </c>
      <c r="E67" s="187">
        <v>-5864.5264934146726</v>
      </c>
      <c r="F67" s="188">
        <v>-5864.5264934146726</v>
      </c>
      <c r="G67" s="189">
        <v>0</v>
      </c>
      <c r="H67" s="190">
        <v>0</v>
      </c>
      <c r="I67" s="191">
        <v>0</v>
      </c>
      <c r="J67" s="188">
        <v>0</v>
      </c>
      <c r="K67" s="192">
        <v>-5864.5264934146726</v>
      </c>
    </row>
    <row r="68" spans="1:11" ht="18.600000000000001" customHeight="1" x14ac:dyDescent="0.2">
      <c r="A68" s="183">
        <v>60</v>
      </c>
      <c r="B68" s="184" t="s">
        <v>133</v>
      </c>
      <c r="C68" s="185">
        <v>0</v>
      </c>
      <c r="D68" s="186">
        <v>0</v>
      </c>
      <c r="E68" s="187">
        <v>0</v>
      </c>
      <c r="F68" s="188">
        <v>0</v>
      </c>
      <c r="G68" s="189">
        <v>0</v>
      </c>
      <c r="H68" s="190">
        <v>0</v>
      </c>
      <c r="I68" s="191">
        <v>0</v>
      </c>
      <c r="J68" s="188">
        <v>0</v>
      </c>
      <c r="K68" s="192">
        <v>0</v>
      </c>
    </row>
    <row r="69" spans="1:11" ht="18.600000000000001" customHeight="1" x14ac:dyDescent="0.2">
      <c r="A69" s="183">
        <v>61</v>
      </c>
      <c r="B69" s="184" t="s">
        <v>80</v>
      </c>
      <c r="C69" s="185">
        <v>227134.5</v>
      </c>
      <c r="D69" s="186">
        <v>-878072.70456064271</v>
      </c>
      <c r="E69" s="187">
        <v>-878072.70456064271</v>
      </c>
      <c r="F69" s="188">
        <v>-332681.40535088524</v>
      </c>
      <c r="G69" s="189">
        <v>0</v>
      </c>
      <c r="H69" s="190">
        <v>0</v>
      </c>
      <c r="I69" s="191">
        <v>0</v>
      </c>
      <c r="J69" s="188">
        <v>0</v>
      </c>
      <c r="K69" s="192">
        <v>-332681.40535088524</v>
      </c>
    </row>
    <row r="70" spans="1:11" ht="18.600000000000001" customHeight="1" x14ac:dyDescent="0.2">
      <c r="A70" s="183">
        <v>62</v>
      </c>
      <c r="B70" s="184" t="s">
        <v>134</v>
      </c>
      <c r="C70" s="185">
        <v>58160</v>
      </c>
      <c r="D70" s="186">
        <v>-224839.06450691976</v>
      </c>
      <c r="E70" s="187">
        <v>-224839.06450691976</v>
      </c>
      <c r="F70" s="188">
        <v>-147699.47212089718</v>
      </c>
      <c r="G70" s="189">
        <v>0</v>
      </c>
      <c r="H70" s="190">
        <v>0</v>
      </c>
      <c r="I70" s="191">
        <v>0</v>
      </c>
      <c r="J70" s="188">
        <v>0</v>
      </c>
      <c r="K70" s="192">
        <v>-147699.47212089718</v>
      </c>
    </row>
    <row r="71" spans="1:11" ht="18.600000000000001" customHeight="1" x14ac:dyDescent="0.2">
      <c r="A71" s="183">
        <v>63</v>
      </c>
      <c r="B71" s="184" t="s">
        <v>135</v>
      </c>
      <c r="C71" s="185">
        <v>101024</v>
      </c>
      <c r="D71" s="186">
        <v>-390545.76431820961</v>
      </c>
      <c r="E71" s="187">
        <v>-390545.76431820961</v>
      </c>
      <c r="F71" s="188">
        <v>0</v>
      </c>
      <c r="G71" s="189">
        <v>0</v>
      </c>
      <c r="H71" s="190">
        <v>0</v>
      </c>
      <c r="I71" s="191">
        <v>0</v>
      </c>
      <c r="J71" s="188">
        <v>0</v>
      </c>
      <c r="K71" s="192">
        <v>0</v>
      </c>
    </row>
    <row r="72" spans="1:11" ht="18.600000000000001" customHeight="1" x14ac:dyDescent="0.2">
      <c r="A72" s="183">
        <v>64</v>
      </c>
      <c r="B72" s="184" t="s">
        <v>81</v>
      </c>
      <c r="C72" s="185">
        <v>47280</v>
      </c>
      <c r="D72" s="186">
        <v>-182778.38668994437</v>
      </c>
      <c r="E72" s="187">
        <v>-182778.38668994437</v>
      </c>
      <c r="F72" s="188">
        <v>-50519.203833845124</v>
      </c>
      <c r="G72" s="189">
        <v>0</v>
      </c>
      <c r="H72" s="190">
        <v>0</v>
      </c>
      <c r="I72" s="191">
        <v>0</v>
      </c>
      <c r="J72" s="188">
        <v>0</v>
      </c>
      <c r="K72" s="192">
        <v>-50519.203833845124</v>
      </c>
    </row>
    <row r="73" spans="1:11" ht="18.600000000000001" customHeight="1" x14ac:dyDescent="0.2">
      <c r="A73" s="183">
        <v>65</v>
      </c>
      <c r="B73" s="184" t="s">
        <v>106</v>
      </c>
      <c r="C73" s="185">
        <v>0</v>
      </c>
      <c r="D73" s="186">
        <v>0</v>
      </c>
      <c r="E73" s="187">
        <v>0</v>
      </c>
      <c r="F73" s="188">
        <v>0</v>
      </c>
      <c r="G73" s="189">
        <v>0</v>
      </c>
      <c r="H73" s="190">
        <v>0</v>
      </c>
      <c r="I73" s="191">
        <v>0</v>
      </c>
      <c r="J73" s="188">
        <v>0</v>
      </c>
      <c r="K73" s="192">
        <v>0</v>
      </c>
    </row>
    <row r="74" spans="1:11" ht="18.600000000000001" customHeight="1" x14ac:dyDescent="0.2">
      <c r="A74" s="183">
        <v>66</v>
      </c>
      <c r="B74" s="184" t="s">
        <v>82</v>
      </c>
      <c r="C74" s="185">
        <v>8000</v>
      </c>
      <c r="D74" s="186">
        <v>-30926.968983070095</v>
      </c>
      <c r="E74" s="187">
        <v>-30926.968983070095</v>
      </c>
      <c r="F74" s="188">
        <v>0</v>
      </c>
      <c r="G74" s="189">
        <v>0</v>
      </c>
      <c r="H74" s="190">
        <v>0</v>
      </c>
      <c r="I74" s="191">
        <v>0</v>
      </c>
      <c r="J74" s="188">
        <v>0</v>
      </c>
      <c r="K74" s="192">
        <v>0</v>
      </c>
    </row>
    <row r="75" spans="1:11" ht="18.600000000000001" customHeight="1" x14ac:dyDescent="0.2">
      <c r="A75" s="183">
        <v>67</v>
      </c>
      <c r="B75" s="184" t="s">
        <v>136</v>
      </c>
      <c r="C75" s="185">
        <v>34171</v>
      </c>
      <c r="D75" s="186">
        <v>-132100.68214006102</v>
      </c>
      <c r="E75" s="187">
        <v>-132100.68214006102</v>
      </c>
      <c r="F75" s="188">
        <v>-15146.483059458536</v>
      </c>
      <c r="G75" s="189">
        <v>0</v>
      </c>
      <c r="H75" s="190">
        <v>0</v>
      </c>
      <c r="I75" s="191">
        <v>0</v>
      </c>
      <c r="J75" s="188">
        <v>0</v>
      </c>
      <c r="K75" s="192">
        <v>-15146.483059458536</v>
      </c>
    </row>
    <row r="76" spans="1:11" ht="18.600000000000001" customHeight="1" x14ac:dyDescent="0.2">
      <c r="A76" s="183">
        <v>68</v>
      </c>
      <c r="B76" s="184" t="s">
        <v>137</v>
      </c>
      <c r="C76" s="185">
        <v>0</v>
      </c>
      <c r="D76" s="186">
        <v>0</v>
      </c>
      <c r="E76" s="187">
        <v>0</v>
      </c>
      <c r="F76" s="188">
        <v>0</v>
      </c>
      <c r="G76" s="189">
        <v>0</v>
      </c>
      <c r="H76" s="190">
        <v>0</v>
      </c>
      <c r="I76" s="191">
        <v>0</v>
      </c>
      <c r="J76" s="188">
        <v>0</v>
      </c>
      <c r="K76" s="192">
        <v>0</v>
      </c>
    </row>
    <row r="77" spans="1:11" ht="18.600000000000001" customHeight="1" thickBot="1" x14ac:dyDescent="0.25">
      <c r="A77" s="193">
        <v>69</v>
      </c>
      <c r="B77" s="194" t="s">
        <v>83</v>
      </c>
      <c r="C77" s="195">
        <v>10007</v>
      </c>
      <c r="D77" s="196">
        <v>-38685.772326697806</v>
      </c>
      <c r="E77" s="197">
        <v>-38685.772326697806</v>
      </c>
      <c r="F77" s="198">
        <v>0</v>
      </c>
      <c r="G77" s="199">
        <v>0</v>
      </c>
      <c r="H77" s="200">
        <v>0</v>
      </c>
      <c r="I77" s="201">
        <v>0</v>
      </c>
      <c r="J77" s="198">
        <v>0</v>
      </c>
      <c r="K77" s="202">
        <v>0</v>
      </c>
    </row>
    <row r="78" spans="1:11" ht="18.600000000000001" customHeight="1" thickBot="1" x14ac:dyDescent="0.25">
      <c r="C78" s="203"/>
      <c r="D78" s="204"/>
      <c r="E78" s="204"/>
      <c r="F78" s="204"/>
      <c r="G78" s="204"/>
      <c r="H78" s="204"/>
      <c r="I78" s="204"/>
      <c r="J78" s="204"/>
      <c r="K78" s="204"/>
    </row>
    <row r="79" spans="1:11" ht="15.75" thickBot="1" x14ac:dyDescent="0.25">
      <c r="A79" s="205"/>
      <c r="B79" s="206" t="s">
        <v>13</v>
      </c>
      <c r="C79" s="207"/>
      <c r="D79" s="208">
        <v>-7699335.0347315045</v>
      </c>
      <c r="E79" s="208">
        <v>-7699335.0347315045</v>
      </c>
      <c r="F79" s="208">
        <v>-3117295.8228490325</v>
      </c>
      <c r="G79" s="208">
        <v>0</v>
      </c>
      <c r="H79" s="208">
        <v>0</v>
      </c>
      <c r="I79" s="208">
        <v>0</v>
      </c>
      <c r="J79" s="208">
        <v>0</v>
      </c>
      <c r="K79" s="208">
        <v>-3117295.8228490325</v>
      </c>
    </row>
    <row r="80" spans="1:11" x14ac:dyDescent="0.2">
      <c r="C80" s="209"/>
      <c r="D80" s="210"/>
      <c r="E80" s="210"/>
      <c r="F80" s="210"/>
    </row>
    <row r="81" spans="2:9" ht="21" customHeight="1" x14ac:dyDescent="0.2">
      <c r="B81" s="211" t="s">
        <v>138</v>
      </c>
      <c r="C81" s="209"/>
      <c r="D81" s="210"/>
      <c r="E81" s="210"/>
      <c r="F81" s="210"/>
      <c r="I81" s="210"/>
    </row>
    <row r="86" spans="2:9" x14ac:dyDescent="0.2">
      <c r="F86" s="210"/>
    </row>
  </sheetData>
  <mergeCells count="5">
    <mergeCell ref="A1:K1"/>
    <mergeCell ref="A2:K2"/>
    <mergeCell ref="A3:K3"/>
    <mergeCell ref="A4:K4"/>
    <mergeCell ref="A6:B7"/>
  </mergeCells>
  <conditionalFormatting sqref="F9:F57">
    <cfRule type="cellIs" dxfId="33" priority="28" stopIfTrue="1" operator="greaterThan">
      <formula>0</formula>
    </cfRule>
  </conditionalFormatting>
  <conditionalFormatting sqref="I9:I57">
    <cfRule type="cellIs" dxfId="32" priority="29" stopIfTrue="1" operator="greaterThan">
      <formula>0</formula>
    </cfRule>
    <cfRule type="cellIs" dxfId="31" priority="30" stopIfTrue="1" operator="lessThan">
      <formula>0</formula>
    </cfRule>
  </conditionalFormatting>
  <conditionalFormatting sqref="F58:F59 F61:F64 F74">
    <cfRule type="cellIs" dxfId="30" priority="25" stopIfTrue="1" operator="greaterThan">
      <formula>0</formula>
    </cfRule>
  </conditionalFormatting>
  <conditionalFormatting sqref="I58:I59 I61:I64 I74">
    <cfRule type="cellIs" dxfId="29" priority="26" stopIfTrue="1" operator="greaterThan">
      <formula>0</formula>
    </cfRule>
    <cfRule type="cellIs" dxfId="28" priority="27" stopIfTrue="1" operator="lessThan">
      <formula>0</formula>
    </cfRule>
  </conditionalFormatting>
  <conditionalFormatting sqref="F60">
    <cfRule type="cellIs" dxfId="27" priority="22" stopIfTrue="1" operator="greaterThan">
      <formula>0</formula>
    </cfRule>
  </conditionalFormatting>
  <conditionalFormatting sqref="I60">
    <cfRule type="cellIs" dxfId="26" priority="23" stopIfTrue="1" operator="greaterThan">
      <formula>0</formula>
    </cfRule>
    <cfRule type="cellIs" dxfId="25" priority="24" stopIfTrue="1" operator="lessThan">
      <formula>0</formula>
    </cfRule>
  </conditionalFormatting>
  <conditionalFormatting sqref="F65">
    <cfRule type="cellIs" dxfId="24" priority="19" stopIfTrue="1" operator="greaterThan">
      <formula>0</formula>
    </cfRule>
  </conditionalFormatting>
  <conditionalFormatting sqref="I65">
    <cfRule type="cellIs" dxfId="23" priority="20" stopIfTrue="1" operator="greaterThan">
      <formula>0</formula>
    </cfRule>
    <cfRule type="cellIs" dxfId="22" priority="21" stopIfTrue="1" operator="lessThan">
      <formula>0</formula>
    </cfRule>
  </conditionalFormatting>
  <conditionalFormatting sqref="F66">
    <cfRule type="cellIs" dxfId="21" priority="16" stopIfTrue="1" operator="greaterThan">
      <formula>0</formula>
    </cfRule>
  </conditionalFormatting>
  <conditionalFormatting sqref="I66">
    <cfRule type="cellIs" dxfId="20" priority="17" stopIfTrue="1" operator="greaterThan">
      <formula>0</formula>
    </cfRule>
    <cfRule type="cellIs" dxfId="19" priority="18" stopIfTrue="1" operator="lessThan">
      <formula>0</formula>
    </cfRule>
  </conditionalFormatting>
  <conditionalFormatting sqref="F67:F70">
    <cfRule type="cellIs" dxfId="18" priority="13" stopIfTrue="1" operator="greaterThan">
      <formula>0</formula>
    </cfRule>
  </conditionalFormatting>
  <conditionalFormatting sqref="I67:I70">
    <cfRule type="cellIs" dxfId="17" priority="14" stopIfTrue="1" operator="greaterThan">
      <formula>0</formula>
    </cfRule>
    <cfRule type="cellIs" dxfId="16" priority="15" stopIfTrue="1" operator="lessThan">
      <formula>0</formula>
    </cfRule>
  </conditionalFormatting>
  <conditionalFormatting sqref="F71">
    <cfRule type="cellIs" dxfId="15" priority="10" stopIfTrue="1" operator="greaterThan">
      <formula>0</formula>
    </cfRule>
  </conditionalFormatting>
  <conditionalFormatting sqref="I71">
    <cfRule type="cellIs" dxfId="14" priority="11" stopIfTrue="1" operator="greaterThan">
      <formula>0</formula>
    </cfRule>
    <cfRule type="cellIs" dxfId="13" priority="12" stopIfTrue="1" operator="lessThan">
      <formula>0</formula>
    </cfRule>
  </conditionalFormatting>
  <conditionalFormatting sqref="F72">
    <cfRule type="cellIs" dxfId="12" priority="7" stopIfTrue="1" operator="greaterThan">
      <formula>0</formula>
    </cfRule>
  </conditionalFormatting>
  <conditionalFormatting sqref="I72">
    <cfRule type="cellIs" dxfId="11" priority="8" stopIfTrue="1" operator="greaterThan">
      <formula>0</formula>
    </cfRule>
    <cfRule type="cellIs" dxfId="10" priority="9" stopIfTrue="1" operator="lessThan">
      <formula>0</formula>
    </cfRule>
  </conditionalFormatting>
  <conditionalFormatting sqref="F73">
    <cfRule type="cellIs" dxfId="9" priority="4" stopIfTrue="1" operator="greaterThan">
      <formula>0</formula>
    </cfRule>
  </conditionalFormatting>
  <conditionalFormatting sqref="I73">
    <cfRule type="cellIs" dxfId="8" priority="5" stopIfTrue="1" operator="greaterThan">
      <formula>0</formula>
    </cfRule>
    <cfRule type="cellIs" dxfId="7" priority="6" stopIfTrue="1" operator="lessThan">
      <formula>0</formula>
    </cfRule>
  </conditionalFormatting>
  <conditionalFormatting sqref="F75:F77">
    <cfRule type="cellIs" dxfId="6" priority="1" stopIfTrue="1" operator="greaterThan">
      <formula>0</formula>
    </cfRule>
  </conditionalFormatting>
  <conditionalFormatting sqref="I75:I77">
    <cfRule type="cellIs" dxfId="5" priority="2" stopIfTrue="1" operator="greaterThan">
      <formula>0</formula>
    </cfRule>
    <cfRule type="cellIs" dxfId="4" priority="3" stopIfTrue="1" operator="lessThan">
      <formula>0</formula>
    </cfRule>
  </conditionalFormatting>
  <dataValidations count="1">
    <dataValidation type="whole" allowBlank="1" showInputMessage="1" showErrorMessage="1" sqref="C78 IY78 SU78 ACQ78 AMM78 AWI78 BGE78 BQA78 BZW78 CJS78 CTO78 DDK78 DNG78 DXC78 EGY78 EQU78 FAQ78 FKM78 FUI78 GEE78 GOA78 GXW78 HHS78 HRO78 IBK78 ILG78 IVC78 JEY78 JOU78 JYQ78 KIM78 KSI78 LCE78 LMA78 LVW78 MFS78 MPO78 MZK78 NJG78 NTC78 OCY78 OMU78 OWQ78 PGM78 PQI78 QAE78 QKA78 QTW78 RDS78 RNO78 RXK78 SHG78 SRC78 TAY78 TKU78 TUQ78 UEM78 UOI78 UYE78 VIA78 VRW78 WBS78 WLO78 WVK78 C65614 IY65614 SU65614 ACQ65614 AMM65614 AWI65614 BGE65614 BQA65614 BZW65614 CJS65614 CTO65614 DDK65614 DNG65614 DXC65614 EGY65614 EQU65614 FAQ65614 FKM65614 FUI65614 GEE65614 GOA65614 GXW65614 HHS65614 HRO65614 IBK65614 ILG65614 IVC65614 JEY65614 JOU65614 JYQ65614 KIM65614 KSI65614 LCE65614 LMA65614 LVW65614 MFS65614 MPO65614 MZK65614 NJG65614 NTC65614 OCY65614 OMU65614 OWQ65614 PGM65614 PQI65614 QAE65614 QKA65614 QTW65614 RDS65614 RNO65614 RXK65614 SHG65614 SRC65614 TAY65614 TKU65614 TUQ65614 UEM65614 UOI65614 UYE65614 VIA65614 VRW65614 WBS65614 WLO65614 WVK65614 C131150 IY131150 SU131150 ACQ131150 AMM131150 AWI131150 BGE131150 BQA131150 BZW131150 CJS131150 CTO131150 DDK131150 DNG131150 DXC131150 EGY131150 EQU131150 FAQ131150 FKM131150 FUI131150 GEE131150 GOA131150 GXW131150 HHS131150 HRO131150 IBK131150 ILG131150 IVC131150 JEY131150 JOU131150 JYQ131150 KIM131150 KSI131150 LCE131150 LMA131150 LVW131150 MFS131150 MPO131150 MZK131150 NJG131150 NTC131150 OCY131150 OMU131150 OWQ131150 PGM131150 PQI131150 QAE131150 QKA131150 QTW131150 RDS131150 RNO131150 RXK131150 SHG131150 SRC131150 TAY131150 TKU131150 TUQ131150 UEM131150 UOI131150 UYE131150 VIA131150 VRW131150 WBS131150 WLO131150 WVK131150 C196686 IY196686 SU196686 ACQ196686 AMM196686 AWI196686 BGE196686 BQA196686 BZW196686 CJS196686 CTO196686 DDK196686 DNG196686 DXC196686 EGY196686 EQU196686 FAQ196686 FKM196686 FUI196686 GEE196686 GOA196686 GXW196686 HHS196686 HRO196686 IBK196686 ILG196686 IVC196686 JEY196686 JOU196686 JYQ196686 KIM196686 KSI196686 LCE196686 LMA196686 LVW196686 MFS196686 MPO196686 MZK196686 NJG196686 NTC196686 OCY196686 OMU196686 OWQ196686 PGM196686 PQI196686 QAE196686 QKA196686 QTW196686 RDS196686 RNO196686 RXK196686 SHG196686 SRC196686 TAY196686 TKU196686 TUQ196686 UEM196686 UOI196686 UYE196686 VIA196686 VRW196686 WBS196686 WLO196686 WVK196686 C262222 IY262222 SU262222 ACQ262222 AMM262222 AWI262222 BGE262222 BQA262222 BZW262222 CJS262222 CTO262222 DDK262222 DNG262222 DXC262222 EGY262222 EQU262222 FAQ262222 FKM262222 FUI262222 GEE262222 GOA262222 GXW262222 HHS262222 HRO262222 IBK262222 ILG262222 IVC262222 JEY262222 JOU262222 JYQ262222 KIM262222 KSI262222 LCE262222 LMA262222 LVW262222 MFS262222 MPO262222 MZK262222 NJG262222 NTC262222 OCY262222 OMU262222 OWQ262222 PGM262222 PQI262222 QAE262222 QKA262222 QTW262222 RDS262222 RNO262222 RXK262222 SHG262222 SRC262222 TAY262222 TKU262222 TUQ262222 UEM262222 UOI262222 UYE262222 VIA262222 VRW262222 WBS262222 WLO262222 WVK262222 C327758 IY327758 SU327758 ACQ327758 AMM327758 AWI327758 BGE327758 BQA327758 BZW327758 CJS327758 CTO327758 DDK327758 DNG327758 DXC327758 EGY327758 EQU327758 FAQ327758 FKM327758 FUI327758 GEE327758 GOA327758 GXW327758 HHS327758 HRO327758 IBK327758 ILG327758 IVC327758 JEY327758 JOU327758 JYQ327758 KIM327758 KSI327758 LCE327758 LMA327758 LVW327758 MFS327758 MPO327758 MZK327758 NJG327758 NTC327758 OCY327758 OMU327758 OWQ327758 PGM327758 PQI327758 QAE327758 QKA327758 QTW327758 RDS327758 RNO327758 RXK327758 SHG327758 SRC327758 TAY327758 TKU327758 TUQ327758 UEM327758 UOI327758 UYE327758 VIA327758 VRW327758 WBS327758 WLO327758 WVK327758 C393294 IY393294 SU393294 ACQ393294 AMM393294 AWI393294 BGE393294 BQA393294 BZW393294 CJS393294 CTO393294 DDK393294 DNG393294 DXC393294 EGY393294 EQU393294 FAQ393294 FKM393294 FUI393294 GEE393294 GOA393294 GXW393294 HHS393294 HRO393294 IBK393294 ILG393294 IVC393294 JEY393294 JOU393294 JYQ393294 KIM393294 KSI393294 LCE393294 LMA393294 LVW393294 MFS393294 MPO393294 MZK393294 NJG393294 NTC393294 OCY393294 OMU393294 OWQ393294 PGM393294 PQI393294 QAE393294 QKA393294 QTW393294 RDS393294 RNO393294 RXK393294 SHG393294 SRC393294 TAY393294 TKU393294 TUQ393294 UEM393294 UOI393294 UYE393294 VIA393294 VRW393294 WBS393294 WLO393294 WVK393294 C458830 IY458830 SU458830 ACQ458830 AMM458830 AWI458830 BGE458830 BQA458830 BZW458830 CJS458830 CTO458830 DDK458830 DNG458830 DXC458830 EGY458830 EQU458830 FAQ458830 FKM458830 FUI458830 GEE458830 GOA458830 GXW458830 HHS458830 HRO458830 IBK458830 ILG458830 IVC458830 JEY458830 JOU458830 JYQ458830 KIM458830 KSI458830 LCE458830 LMA458830 LVW458830 MFS458830 MPO458830 MZK458830 NJG458830 NTC458830 OCY458830 OMU458830 OWQ458830 PGM458830 PQI458830 QAE458830 QKA458830 QTW458830 RDS458830 RNO458830 RXK458830 SHG458830 SRC458830 TAY458830 TKU458830 TUQ458830 UEM458830 UOI458830 UYE458830 VIA458830 VRW458830 WBS458830 WLO458830 WVK458830 C524366 IY524366 SU524366 ACQ524366 AMM524366 AWI524366 BGE524366 BQA524366 BZW524366 CJS524366 CTO524366 DDK524366 DNG524366 DXC524366 EGY524366 EQU524366 FAQ524366 FKM524366 FUI524366 GEE524366 GOA524366 GXW524366 HHS524366 HRO524366 IBK524366 ILG524366 IVC524366 JEY524366 JOU524366 JYQ524366 KIM524366 KSI524366 LCE524366 LMA524366 LVW524366 MFS524366 MPO524366 MZK524366 NJG524366 NTC524366 OCY524366 OMU524366 OWQ524366 PGM524366 PQI524366 QAE524366 QKA524366 QTW524366 RDS524366 RNO524366 RXK524366 SHG524366 SRC524366 TAY524366 TKU524366 TUQ524366 UEM524366 UOI524366 UYE524366 VIA524366 VRW524366 WBS524366 WLO524366 WVK524366 C589902 IY589902 SU589902 ACQ589902 AMM589902 AWI589902 BGE589902 BQA589902 BZW589902 CJS589902 CTO589902 DDK589902 DNG589902 DXC589902 EGY589902 EQU589902 FAQ589902 FKM589902 FUI589902 GEE589902 GOA589902 GXW589902 HHS589902 HRO589902 IBK589902 ILG589902 IVC589902 JEY589902 JOU589902 JYQ589902 KIM589902 KSI589902 LCE589902 LMA589902 LVW589902 MFS589902 MPO589902 MZK589902 NJG589902 NTC589902 OCY589902 OMU589902 OWQ589902 PGM589902 PQI589902 QAE589902 QKA589902 QTW589902 RDS589902 RNO589902 RXK589902 SHG589902 SRC589902 TAY589902 TKU589902 TUQ589902 UEM589902 UOI589902 UYE589902 VIA589902 VRW589902 WBS589902 WLO589902 WVK589902 C655438 IY655438 SU655438 ACQ655438 AMM655438 AWI655438 BGE655438 BQA655438 BZW655438 CJS655438 CTO655438 DDK655438 DNG655438 DXC655438 EGY655438 EQU655438 FAQ655438 FKM655438 FUI655438 GEE655438 GOA655438 GXW655438 HHS655438 HRO655438 IBK655438 ILG655438 IVC655438 JEY655438 JOU655438 JYQ655438 KIM655438 KSI655438 LCE655438 LMA655438 LVW655438 MFS655438 MPO655438 MZK655438 NJG655438 NTC655438 OCY655438 OMU655438 OWQ655438 PGM655438 PQI655438 QAE655438 QKA655438 QTW655438 RDS655438 RNO655438 RXK655438 SHG655438 SRC655438 TAY655438 TKU655438 TUQ655438 UEM655438 UOI655438 UYE655438 VIA655438 VRW655438 WBS655438 WLO655438 WVK655438 C720974 IY720974 SU720974 ACQ720974 AMM720974 AWI720974 BGE720974 BQA720974 BZW720974 CJS720974 CTO720974 DDK720974 DNG720974 DXC720974 EGY720974 EQU720974 FAQ720974 FKM720974 FUI720974 GEE720974 GOA720974 GXW720974 HHS720974 HRO720974 IBK720974 ILG720974 IVC720974 JEY720974 JOU720974 JYQ720974 KIM720974 KSI720974 LCE720974 LMA720974 LVW720974 MFS720974 MPO720974 MZK720974 NJG720974 NTC720974 OCY720974 OMU720974 OWQ720974 PGM720974 PQI720974 QAE720974 QKA720974 QTW720974 RDS720974 RNO720974 RXK720974 SHG720974 SRC720974 TAY720974 TKU720974 TUQ720974 UEM720974 UOI720974 UYE720974 VIA720974 VRW720974 WBS720974 WLO720974 WVK720974 C786510 IY786510 SU786510 ACQ786510 AMM786510 AWI786510 BGE786510 BQA786510 BZW786510 CJS786510 CTO786510 DDK786510 DNG786510 DXC786510 EGY786510 EQU786510 FAQ786510 FKM786510 FUI786510 GEE786510 GOA786510 GXW786510 HHS786510 HRO786510 IBK786510 ILG786510 IVC786510 JEY786510 JOU786510 JYQ786510 KIM786510 KSI786510 LCE786510 LMA786510 LVW786510 MFS786510 MPO786510 MZK786510 NJG786510 NTC786510 OCY786510 OMU786510 OWQ786510 PGM786510 PQI786510 QAE786510 QKA786510 QTW786510 RDS786510 RNO786510 RXK786510 SHG786510 SRC786510 TAY786510 TKU786510 TUQ786510 UEM786510 UOI786510 UYE786510 VIA786510 VRW786510 WBS786510 WLO786510 WVK786510 C852046 IY852046 SU852046 ACQ852046 AMM852046 AWI852046 BGE852046 BQA852046 BZW852046 CJS852046 CTO852046 DDK852046 DNG852046 DXC852046 EGY852046 EQU852046 FAQ852046 FKM852046 FUI852046 GEE852046 GOA852046 GXW852046 HHS852046 HRO852046 IBK852046 ILG852046 IVC852046 JEY852046 JOU852046 JYQ852046 KIM852046 KSI852046 LCE852046 LMA852046 LVW852046 MFS852046 MPO852046 MZK852046 NJG852046 NTC852046 OCY852046 OMU852046 OWQ852046 PGM852046 PQI852046 QAE852046 QKA852046 QTW852046 RDS852046 RNO852046 RXK852046 SHG852046 SRC852046 TAY852046 TKU852046 TUQ852046 UEM852046 UOI852046 UYE852046 VIA852046 VRW852046 WBS852046 WLO852046 WVK852046 C917582 IY917582 SU917582 ACQ917582 AMM917582 AWI917582 BGE917582 BQA917582 BZW917582 CJS917582 CTO917582 DDK917582 DNG917582 DXC917582 EGY917582 EQU917582 FAQ917582 FKM917582 FUI917582 GEE917582 GOA917582 GXW917582 HHS917582 HRO917582 IBK917582 ILG917582 IVC917582 JEY917582 JOU917582 JYQ917582 KIM917582 KSI917582 LCE917582 LMA917582 LVW917582 MFS917582 MPO917582 MZK917582 NJG917582 NTC917582 OCY917582 OMU917582 OWQ917582 PGM917582 PQI917582 QAE917582 QKA917582 QTW917582 RDS917582 RNO917582 RXK917582 SHG917582 SRC917582 TAY917582 TKU917582 TUQ917582 UEM917582 UOI917582 UYE917582 VIA917582 VRW917582 WBS917582 WLO917582 WVK917582 C983118 IY983118 SU983118 ACQ983118 AMM983118 AWI983118 BGE983118 BQA983118 BZW983118 CJS983118 CTO983118 DDK983118 DNG983118 DXC983118 EGY983118 EQU983118 FAQ983118 FKM983118 FUI983118 GEE983118 GOA983118 GXW983118 HHS983118 HRO983118 IBK983118 ILG983118 IVC983118 JEY983118 JOU983118 JYQ983118 KIM983118 KSI983118 LCE983118 LMA983118 LVW983118 MFS983118 MPO983118 MZK983118 NJG983118 NTC983118 OCY983118 OMU983118 OWQ983118 PGM983118 PQI983118 QAE983118 QKA983118 QTW983118 RDS983118 RNO983118 RXK983118 SHG983118 SRC983118 TAY983118 TKU983118 TUQ983118 UEM983118 UOI983118 UYE983118 VIA983118 VRW983118 WBS983118 WLO983118 WVK983118" xr:uid="{D77CF8EC-5FA9-4E87-964D-8286F311C3E4}">
      <formula1>-100000000000</formula1>
      <formula2>100000000000</formula2>
    </dataValidation>
  </dataValidations>
  <printOptions horizontalCentered="1"/>
  <pageMargins left="0.39370078740157483" right="0.39370078740157483" top="0.78740157480314965" bottom="1" header="0" footer="0"/>
  <pageSetup scale="37" orientation="landscape" horizontalDpi="4294967292" verticalDpi="300" r:id="rId1"/>
  <headerFooter alignWithMargins="0">
    <oddFooter>&amp;L&amp;8&amp;F&amp;R&amp;8&amp;D -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DDA22-5556-4766-A4B0-3D3A08751121}">
  <sheetPr>
    <tabColor indexed="47"/>
    <pageSetUpPr fitToPage="1"/>
  </sheetPr>
  <dimension ref="A1:K56"/>
  <sheetViews>
    <sheetView zoomScale="75" zoomScaleNormal="75" workbookViewId="0">
      <selection sqref="A1:K1"/>
    </sheetView>
  </sheetViews>
  <sheetFormatPr baseColWidth="10" defaultRowHeight="12.75" x14ac:dyDescent="0.2"/>
  <cols>
    <col min="1" max="1" width="4" style="212" customWidth="1"/>
    <col min="2" max="2" width="106.7109375" style="212" customWidth="1"/>
    <col min="3" max="11" width="20.7109375" style="212" customWidth="1"/>
    <col min="12" max="256" width="11.42578125" style="212"/>
    <col min="257" max="257" width="4" style="212" customWidth="1"/>
    <col min="258" max="258" width="96.7109375" style="212" customWidth="1"/>
    <col min="259" max="267" width="20.7109375" style="212" customWidth="1"/>
    <col min="268" max="512" width="11.42578125" style="212"/>
    <col min="513" max="513" width="4" style="212" customWidth="1"/>
    <col min="514" max="514" width="96.7109375" style="212" customWidth="1"/>
    <col min="515" max="523" width="20.7109375" style="212" customWidth="1"/>
    <col min="524" max="768" width="11.42578125" style="212"/>
    <col min="769" max="769" width="4" style="212" customWidth="1"/>
    <col min="770" max="770" width="96.7109375" style="212" customWidth="1"/>
    <col min="771" max="779" width="20.7109375" style="212" customWidth="1"/>
    <col min="780" max="1024" width="11.42578125" style="212"/>
    <col min="1025" max="1025" width="4" style="212" customWidth="1"/>
    <col min="1026" max="1026" width="96.7109375" style="212" customWidth="1"/>
    <col min="1027" max="1035" width="20.7109375" style="212" customWidth="1"/>
    <col min="1036" max="1280" width="11.42578125" style="212"/>
    <col min="1281" max="1281" width="4" style="212" customWidth="1"/>
    <col min="1282" max="1282" width="96.7109375" style="212" customWidth="1"/>
    <col min="1283" max="1291" width="20.7109375" style="212" customWidth="1"/>
    <col min="1292" max="1536" width="11.42578125" style="212"/>
    <col min="1537" max="1537" width="4" style="212" customWidth="1"/>
    <col min="1538" max="1538" width="96.7109375" style="212" customWidth="1"/>
    <col min="1539" max="1547" width="20.7109375" style="212" customWidth="1"/>
    <col min="1548" max="1792" width="11.42578125" style="212"/>
    <col min="1793" max="1793" width="4" style="212" customWidth="1"/>
    <col min="1794" max="1794" width="96.7109375" style="212" customWidth="1"/>
    <col min="1795" max="1803" width="20.7109375" style="212" customWidth="1"/>
    <col min="1804" max="2048" width="11.42578125" style="212"/>
    <col min="2049" max="2049" width="4" style="212" customWidth="1"/>
    <col min="2050" max="2050" width="96.7109375" style="212" customWidth="1"/>
    <col min="2051" max="2059" width="20.7109375" style="212" customWidth="1"/>
    <col min="2060" max="2304" width="11.42578125" style="212"/>
    <col min="2305" max="2305" width="4" style="212" customWidth="1"/>
    <col min="2306" max="2306" width="96.7109375" style="212" customWidth="1"/>
    <col min="2307" max="2315" width="20.7109375" style="212" customWidth="1"/>
    <col min="2316" max="2560" width="11.42578125" style="212"/>
    <col min="2561" max="2561" width="4" style="212" customWidth="1"/>
    <col min="2562" max="2562" width="96.7109375" style="212" customWidth="1"/>
    <col min="2563" max="2571" width="20.7109375" style="212" customWidth="1"/>
    <col min="2572" max="2816" width="11.42578125" style="212"/>
    <col min="2817" max="2817" width="4" style="212" customWidth="1"/>
    <col min="2818" max="2818" width="96.7109375" style="212" customWidth="1"/>
    <col min="2819" max="2827" width="20.7109375" style="212" customWidth="1"/>
    <col min="2828" max="3072" width="11.42578125" style="212"/>
    <col min="3073" max="3073" width="4" style="212" customWidth="1"/>
    <col min="3074" max="3074" width="96.7109375" style="212" customWidth="1"/>
    <col min="3075" max="3083" width="20.7109375" style="212" customWidth="1"/>
    <col min="3084" max="3328" width="11.42578125" style="212"/>
    <col min="3329" max="3329" width="4" style="212" customWidth="1"/>
    <col min="3330" max="3330" width="96.7109375" style="212" customWidth="1"/>
    <col min="3331" max="3339" width="20.7109375" style="212" customWidth="1"/>
    <col min="3340" max="3584" width="11.42578125" style="212"/>
    <col min="3585" max="3585" width="4" style="212" customWidth="1"/>
    <col min="3586" max="3586" width="96.7109375" style="212" customWidth="1"/>
    <col min="3587" max="3595" width="20.7109375" style="212" customWidth="1"/>
    <col min="3596" max="3840" width="11.42578125" style="212"/>
    <col min="3841" max="3841" width="4" style="212" customWidth="1"/>
    <col min="3842" max="3842" width="96.7109375" style="212" customWidth="1"/>
    <col min="3843" max="3851" width="20.7109375" style="212" customWidth="1"/>
    <col min="3852" max="4096" width="11.42578125" style="212"/>
    <col min="4097" max="4097" width="4" style="212" customWidth="1"/>
    <col min="4098" max="4098" width="96.7109375" style="212" customWidth="1"/>
    <col min="4099" max="4107" width="20.7109375" style="212" customWidth="1"/>
    <col min="4108" max="4352" width="11.42578125" style="212"/>
    <col min="4353" max="4353" width="4" style="212" customWidth="1"/>
    <col min="4354" max="4354" width="96.7109375" style="212" customWidth="1"/>
    <col min="4355" max="4363" width="20.7109375" style="212" customWidth="1"/>
    <col min="4364" max="4608" width="11.42578125" style="212"/>
    <col min="4609" max="4609" width="4" style="212" customWidth="1"/>
    <col min="4610" max="4610" width="96.7109375" style="212" customWidth="1"/>
    <col min="4611" max="4619" width="20.7109375" style="212" customWidth="1"/>
    <col min="4620" max="4864" width="11.42578125" style="212"/>
    <col min="4865" max="4865" width="4" style="212" customWidth="1"/>
    <col min="4866" max="4866" width="96.7109375" style="212" customWidth="1"/>
    <col min="4867" max="4875" width="20.7109375" style="212" customWidth="1"/>
    <col min="4876" max="5120" width="11.42578125" style="212"/>
    <col min="5121" max="5121" width="4" style="212" customWidth="1"/>
    <col min="5122" max="5122" width="96.7109375" style="212" customWidth="1"/>
    <col min="5123" max="5131" width="20.7109375" style="212" customWidth="1"/>
    <col min="5132" max="5376" width="11.42578125" style="212"/>
    <col min="5377" max="5377" width="4" style="212" customWidth="1"/>
    <col min="5378" max="5378" width="96.7109375" style="212" customWidth="1"/>
    <col min="5379" max="5387" width="20.7109375" style="212" customWidth="1"/>
    <col min="5388" max="5632" width="11.42578125" style="212"/>
    <col min="5633" max="5633" width="4" style="212" customWidth="1"/>
    <col min="5634" max="5634" width="96.7109375" style="212" customWidth="1"/>
    <col min="5635" max="5643" width="20.7109375" style="212" customWidth="1"/>
    <col min="5644" max="5888" width="11.42578125" style="212"/>
    <col min="5889" max="5889" width="4" style="212" customWidth="1"/>
    <col min="5890" max="5890" width="96.7109375" style="212" customWidth="1"/>
    <col min="5891" max="5899" width="20.7109375" style="212" customWidth="1"/>
    <col min="5900" max="6144" width="11.42578125" style="212"/>
    <col min="6145" max="6145" width="4" style="212" customWidth="1"/>
    <col min="6146" max="6146" width="96.7109375" style="212" customWidth="1"/>
    <col min="6147" max="6155" width="20.7109375" style="212" customWidth="1"/>
    <col min="6156" max="6400" width="11.42578125" style="212"/>
    <col min="6401" max="6401" width="4" style="212" customWidth="1"/>
    <col min="6402" max="6402" width="96.7109375" style="212" customWidth="1"/>
    <col min="6403" max="6411" width="20.7109375" style="212" customWidth="1"/>
    <col min="6412" max="6656" width="11.42578125" style="212"/>
    <col min="6657" max="6657" width="4" style="212" customWidth="1"/>
    <col min="6658" max="6658" width="96.7109375" style="212" customWidth="1"/>
    <col min="6659" max="6667" width="20.7109375" style="212" customWidth="1"/>
    <col min="6668" max="6912" width="11.42578125" style="212"/>
    <col min="6913" max="6913" width="4" style="212" customWidth="1"/>
    <col min="6914" max="6914" width="96.7109375" style="212" customWidth="1"/>
    <col min="6915" max="6923" width="20.7109375" style="212" customWidth="1"/>
    <col min="6924" max="7168" width="11.42578125" style="212"/>
    <col min="7169" max="7169" width="4" style="212" customWidth="1"/>
    <col min="7170" max="7170" width="96.7109375" style="212" customWidth="1"/>
    <col min="7171" max="7179" width="20.7109375" style="212" customWidth="1"/>
    <col min="7180" max="7424" width="11.42578125" style="212"/>
    <col min="7425" max="7425" width="4" style="212" customWidth="1"/>
    <col min="7426" max="7426" width="96.7109375" style="212" customWidth="1"/>
    <col min="7427" max="7435" width="20.7109375" style="212" customWidth="1"/>
    <col min="7436" max="7680" width="11.42578125" style="212"/>
    <col min="7681" max="7681" width="4" style="212" customWidth="1"/>
    <col min="7682" max="7682" width="96.7109375" style="212" customWidth="1"/>
    <col min="7683" max="7691" width="20.7109375" style="212" customWidth="1"/>
    <col min="7692" max="7936" width="11.42578125" style="212"/>
    <col min="7937" max="7937" width="4" style="212" customWidth="1"/>
    <col min="7938" max="7938" width="96.7109375" style="212" customWidth="1"/>
    <col min="7939" max="7947" width="20.7109375" style="212" customWidth="1"/>
    <col min="7948" max="8192" width="11.42578125" style="212"/>
    <col min="8193" max="8193" width="4" style="212" customWidth="1"/>
    <col min="8194" max="8194" width="96.7109375" style="212" customWidth="1"/>
    <col min="8195" max="8203" width="20.7109375" style="212" customWidth="1"/>
    <col min="8204" max="8448" width="11.42578125" style="212"/>
    <col min="8449" max="8449" width="4" style="212" customWidth="1"/>
    <col min="8450" max="8450" width="96.7109375" style="212" customWidth="1"/>
    <col min="8451" max="8459" width="20.7109375" style="212" customWidth="1"/>
    <col min="8460" max="8704" width="11.42578125" style="212"/>
    <col min="8705" max="8705" width="4" style="212" customWidth="1"/>
    <col min="8706" max="8706" width="96.7109375" style="212" customWidth="1"/>
    <col min="8707" max="8715" width="20.7109375" style="212" customWidth="1"/>
    <col min="8716" max="8960" width="11.42578125" style="212"/>
    <col min="8961" max="8961" width="4" style="212" customWidth="1"/>
    <col min="8962" max="8962" width="96.7109375" style="212" customWidth="1"/>
    <col min="8963" max="8971" width="20.7109375" style="212" customWidth="1"/>
    <col min="8972" max="9216" width="11.42578125" style="212"/>
    <col min="9217" max="9217" width="4" style="212" customWidth="1"/>
    <col min="9218" max="9218" width="96.7109375" style="212" customWidth="1"/>
    <col min="9219" max="9227" width="20.7109375" style="212" customWidth="1"/>
    <col min="9228" max="9472" width="11.42578125" style="212"/>
    <col min="9473" max="9473" width="4" style="212" customWidth="1"/>
    <col min="9474" max="9474" width="96.7109375" style="212" customWidth="1"/>
    <col min="9475" max="9483" width="20.7109375" style="212" customWidth="1"/>
    <col min="9484" max="9728" width="11.42578125" style="212"/>
    <col min="9729" max="9729" width="4" style="212" customWidth="1"/>
    <col min="9730" max="9730" width="96.7109375" style="212" customWidth="1"/>
    <col min="9731" max="9739" width="20.7109375" style="212" customWidth="1"/>
    <col min="9740" max="9984" width="11.42578125" style="212"/>
    <col min="9985" max="9985" width="4" style="212" customWidth="1"/>
    <col min="9986" max="9986" width="96.7109375" style="212" customWidth="1"/>
    <col min="9987" max="9995" width="20.7109375" style="212" customWidth="1"/>
    <col min="9996" max="10240" width="11.42578125" style="212"/>
    <col min="10241" max="10241" width="4" style="212" customWidth="1"/>
    <col min="10242" max="10242" width="96.7109375" style="212" customWidth="1"/>
    <col min="10243" max="10251" width="20.7109375" style="212" customWidth="1"/>
    <col min="10252" max="10496" width="11.42578125" style="212"/>
    <col min="10497" max="10497" width="4" style="212" customWidth="1"/>
    <col min="10498" max="10498" width="96.7109375" style="212" customWidth="1"/>
    <col min="10499" max="10507" width="20.7109375" style="212" customWidth="1"/>
    <col min="10508" max="10752" width="11.42578125" style="212"/>
    <col min="10753" max="10753" width="4" style="212" customWidth="1"/>
    <col min="10754" max="10754" width="96.7109375" style="212" customWidth="1"/>
    <col min="10755" max="10763" width="20.7109375" style="212" customWidth="1"/>
    <col min="10764" max="11008" width="11.42578125" style="212"/>
    <col min="11009" max="11009" width="4" style="212" customWidth="1"/>
    <col min="11010" max="11010" width="96.7109375" style="212" customWidth="1"/>
    <col min="11011" max="11019" width="20.7109375" style="212" customWidth="1"/>
    <col min="11020" max="11264" width="11.42578125" style="212"/>
    <col min="11265" max="11265" width="4" style="212" customWidth="1"/>
    <col min="11266" max="11266" width="96.7109375" style="212" customWidth="1"/>
    <col min="11267" max="11275" width="20.7109375" style="212" customWidth="1"/>
    <col min="11276" max="11520" width="11.42578125" style="212"/>
    <col min="11521" max="11521" width="4" style="212" customWidth="1"/>
    <col min="11522" max="11522" width="96.7109375" style="212" customWidth="1"/>
    <col min="11523" max="11531" width="20.7109375" style="212" customWidth="1"/>
    <col min="11532" max="11776" width="11.42578125" style="212"/>
    <col min="11777" max="11777" width="4" style="212" customWidth="1"/>
    <col min="11778" max="11778" width="96.7109375" style="212" customWidth="1"/>
    <col min="11779" max="11787" width="20.7109375" style="212" customWidth="1"/>
    <col min="11788" max="12032" width="11.42578125" style="212"/>
    <col min="12033" max="12033" width="4" style="212" customWidth="1"/>
    <col min="12034" max="12034" width="96.7109375" style="212" customWidth="1"/>
    <col min="12035" max="12043" width="20.7109375" style="212" customWidth="1"/>
    <col min="12044" max="12288" width="11.42578125" style="212"/>
    <col min="12289" max="12289" width="4" style="212" customWidth="1"/>
    <col min="12290" max="12290" width="96.7109375" style="212" customWidth="1"/>
    <col min="12291" max="12299" width="20.7109375" style="212" customWidth="1"/>
    <col min="12300" max="12544" width="11.42578125" style="212"/>
    <col min="12545" max="12545" width="4" style="212" customWidth="1"/>
    <col min="12546" max="12546" width="96.7109375" style="212" customWidth="1"/>
    <col min="12547" max="12555" width="20.7109375" style="212" customWidth="1"/>
    <col min="12556" max="12800" width="11.42578125" style="212"/>
    <col min="12801" max="12801" width="4" style="212" customWidth="1"/>
    <col min="12802" max="12802" width="96.7109375" style="212" customWidth="1"/>
    <col min="12803" max="12811" width="20.7109375" style="212" customWidth="1"/>
    <col min="12812" max="13056" width="11.42578125" style="212"/>
    <col min="13057" max="13057" width="4" style="212" customWidth="1"/>
    <col min="13058" max="13058" width="96.7109375" style="212" customWidth="1"/>
    <col min="13059" max="13067" width="20.7109375" style="212" customWidth="1"/>
    <col min="13068" max="13312" width="11.42578125" style="212"/>
    <col min="13313" max="13313" width="4" style="212" customWidth="1"/>
    <col min="13314" max="13314" width="96.7109375" style="212" customWidth="1"/>
    <col min="13315" max="13323" width="20.7109375" style="212" customWidth="1"/>
    <col min="13324" max="13568" width="11.42578125" style="212"/>
    <col min="13569" max="13569" width="4" style="212" customWidth="1"/>
    <col min="13570" max="13570" width="96.7109375" style="212" customWidth="1"/>
    <col min="13571" max="13579" width="20.7109375" style="212" customWidth="1"/>
    <col min="13580" max="13824" width="11.42578125" style="212"/>
    <col min="13825" max="13825" width="4" style="212" customWidth="1"/>
    <col min="13826" max="13826" width="96.7109375" style="212" customWidth="1"/>
    <col min="13827" max="13835" width="20.7109375" style="212" customWidth="1"/>
    <col min="13836" max="14080" width="11.42578125" style="212"/>
    <col min="14081" max="14081" width="4" style="212" customWidth="1"/>
    <col min="14082" max="14082" width="96.7109375" style="212" customWidth="1"/>
    <col min="14083" max="14091" width="20.7109375" style="212" customWidth="1"/>
    <col min="14092" max="14336" width="11.42578125" style="212"/>
    <col min="14337" max="14337" width="4" style="212" customWidth="1"/>
    <col min="14338" max="14338" width="96.7109375" style="212" customWidth="1"/>
    <col min="14339" max="14347" width="20.7109375" style="212" customWidth="1"/>
    <col min="14348" max="14592" width="11.42578125" style="212"/>
    <col min="14593" max="14593" width="4" style="212" customWidth="1"/>
    <col min="14594" max="14594" width="96.7109375" style="212" customWidth="1"/>
    <col min="14595" max="14603" width="20.7109375" style="212" customWidth="1"/>
    <col min="14604" max="14848" width="11.42578125" style="212"/>
    <col min="14849" max="14849" width="4" style="212" customWidth="1"/>
    <col min="14850" max="14850" width="96.7109375" style="212" customWidth="1"/>
    <col min="14851" max="14859" width="20.7109375" style="212" customWidth="1"/>
    <col min="14860" max="15104" width="11.42578125" style="212"/>
    <col min="15105" max="15105" width="4" style="212" customWidth="1"/>
    <col min="15106" max="15106" width="96.7109375" style="212" customWidth="1"/>
    <col min="15107" max="15115" width="20.7109375" style="212" customWidth="1"/>
    <col min="15116" max="15360" width="11.42578125" style="212"/>
    <col min="15361" max="15361" width="4" style="212" customWidth="1"/>
    <col min="15362" max="15362" width="96.7109375" style="212" customWidth="1"/>
    <col min="15363" max="15371" width="20.7109375" style="212" customWidth="1"/>
    <col min="15372" max="15616" width="11.42578125" style="212"/>
    <col min="15617" max="15617" width="4" style="212" customWidth="1"/>
    <col min="15618" max="15618" width="96.7109375" style="212" customWidth="1"/>
    <col min="15619" max="15627" width="20.7109375" style="212" customWidth="1"/>
    <col min="15628" max="15872" width="11.42578125" style="212"/>
    <col min="15873" max="15873" width="4" style="212" customWidth="1"/>
    <col min="15874" max="15874" width="96.7109375" style="212" customWidth="1"/>
    <col min="15875" max="15883" width="20.7109375" style="212" customWidth="1"/>
    <col min="15884" max="16128" width="11.42578125" style="212"/>
    <col min="16129" max="16129" width="4" style="212" customWidth="1"/>
    <col min="16130" max="16130" width="96.7109375" style="212" customWidth="1"/>
    <col min="16131" max="16139" width="20.7109375" style="212" customWidth="1"/>
    <col min="16140" max="16384" width="11.42578125" style="212"/>
  </cols>
  <sheetData>
    <row r="1" spans="1:11" ht="18" customHeight="1" x14ac:dyDescent="0.25">
      <c r="A1" s="517" t="s">
        <v>191</v>
      </c>
      <c r="B1" s="518"/>
      <c r="C1" s="518"/>
      <c r="D1" s="518"/>
      <c r="E1" s="518"/>
      <c r="F1" s="518"/>
      <c r="G1" s="518"/>
      <c r="H1" s="518"/>
      <c r="I1" s="518"/>
      <c r="J1" s="518"/>
      <c r="K1" s="519"/>
    </row>
    <row r="2" spans="1:11" ht="18" customHeight="1" x14ac:dyDescent="0.25">
      <c r="A2" s="520" t="s">
        <v>192</v>
      </c>
      <c r="B2" s="521"/>
      <c r="C2" s="521"/>
      <c r="D2" s="521"/>
      <c r="E2" s="521"/>
      <c r="F2" s="521"/>
      <c r="G2" s="521"/>
      <c r="H2" s="521"/>
      <c r="I2" s="521"/>
      <c r="J2" s="521"/>
      <c r="K2" s="522"/>
    </row>
    <row r="3" spans="1:11" ht="18" customHeight="1" x14ac:dyDescent="0.25">
      <c r="A3" s="520" t="s">
        <v>196</v>
      </c>
      <c r="B3" s="521"/>
      <c r="C3" s="521"/>
      <c r="D3" s="521"/>
      <c r="E3" s="521"/>
      <c r="F3" s="521"/>
      <c r="G3" s="521"/>
      <c r="H3" s="521"/>
      <c r="I3" s="521"/>
      <c r="J3" s="521"/>
      <c r="K3" s="522"/>
    </row>
    <row r="4" spans="1:11" ht="18" customHeight="1" thickBot="1" x14ac:dyDescent="0.3">
      <c r="A4" s="523" t="s">
        <v>200</v>
      </c>
      <c r="B4" s="524"/>
      <c r="C4" s="524"/>
      <c r="D4" s="524"/>
      <c r="E4" s="524"/>
      <c r="F4" s="524"/>
      <c r="G4" s="524"/>
      <c r="H4" s="524"/>
      <c r="I4" s="524"/>
      <c r="J4" s="524"/>
      <c r="K4" s="525"/>
    </row>
    <row r="5" spans="1:11" ht="15" customHeight="1" thickBot="1" x14ac:dyDescent="0.25">
      <c r="A5" s="213"/>
      <c r="B5" s="213"/>
      <c r="C5" s="213"/>
      <c r="D5" s="213"/>
      <c r="E5" s="213"/>
      <c r="F5" s="213"/>
      <c r="G5" s="213"/>
      <c r="H5" s="213"/>
      <c r="I5" s="213"/>
      <c r="J5" s="213"/>
      <c r="K5" s="213"/>
    </row>
    <row r="6" spans="1:11" ht="75.75" customHeight="1" x14ac:dyDescent="0.2">
      <c r="A6" s="530" t="s">
        <v>16</v>
      </c>
      <c r="B6" s="531"/>
      <c r="C6" s="149" t="s">
        <v>139</v>
      </c>
      <c r="D6" s="150" t="s">
        <v>40</v>
      </c>
      <c r="E6" s="151" t="s">
        <v>41</v>
      </c>
      <c r="F6" s="152" t="s">
        <v>42</v>
      </c>
      <c r="G6" s="153" t="s">
        <v>43</v>
      </c>
      <c r="H6" s="152" t="s">
        <v>44</v>
      </c>
      <c r="I6" s="154" t="s">
        <v>108</v>
      </c>
      <c r="J6" s="214" t="s">
        <v>109</v>
      </c>
      <c r="K6" s="214" t="s">
        <v>17</v>
      </c>
    </row>
    <row r="7" spans="1:11" ht="13.5" thickBot="1" x14ac:dyDescent="0.25">
      <c r="A7" s="532"/>
      <c r="B7" s="533"/>
      <c r="C7" s="215" t="s">
        <v>45</v>
      </c>
      <c r="D7" s="216" t="s">
        <v>0</v>
      </c>
      <c r="E7" s="217" t="s">
        <v>0</v>
      </c>
      <c r="F7" s="218" t="s">
        <v>0</v>
      </c>
      <c r="G7" s="219" t="s">
        <v>45</v>
      </c>
      <c r="H7" s="218" t="s">
        <v>0</v>
      </c>
      <c r="I7" s="218" t="s">
        <v>0</v>
      </c>
      <c r="J7" s="220" t="s">
        <v>0</v>
      </c>
      <c r="K7" s="220" t="s">
        <v>0</v>
      </c>
    </row>
    <row r="8" spans="1:11" ht="13.5" thickBot="1" x14ac:dyDescent="0.25">
      <c r="B8" s="221"/>
      <c r="C8" s="221"/>
      <c r="D8" s="221"/>
    </row>
    <row r="9" spans="1:11" ht="18" customHeight="1" x14ac:dyDescent="0.2">
      <c r="A9" s="222">
        <v>1</v>
      </c>
      <c r="B9" s="223" t="s">
        <v>84</v>
      </c>
      <c r="C9" s="224">
        <v>0</v>
      </c>
      <c r="D9" s="225">
        <v>0</v>
      </c>
      <c r="E9" s="226">
        <v>0</v>
      </c>
      <c r="F9" s="227">
        <v>-521.89260158930824</v>
      </c>
      <c r="G9" s="228">
        <v>0</v>
      </c>
      <c r="H9" s="229">
        <v>0</v>
      </c>
      <c r="I9" s="181">
        <v>0</v>
      </c>
      <c r="J9" s="230">
        <v>0</v>
      </c>
      <c r="K9" s="231">
        <v>-521.89260158930824</v>
      </c>
    </row>
    <row r="10" spans="1:11" ht="18" customHeight="1" x14ac:dyDescent="0.2">
      <c r="A10" s="232">
        <v>2</v>
      </c>
      <c r="B10" s="155" t="s">
        <v>85</v>
      </c>
      <c r="C10" s="233">
        <v>0</v>
      </c>
      <c r="D10" s="234">
        <v>0</v>
      </c>
      <c r="E10" s="235">
        <v>0</v>
      </c>
      <c r="F10" s="236">
        <v>-113841.39965245657</v>
      </c>
      <c r="G10" s="237">
        <v>0</v>
      </c>
      <c r="H10" s="238">
        <v>0</v>
      </c>
      <c r="I10" s="191">
        <v>0</v>
      </c>
      <c r="J10" s="239">
        <v>0</v>
      </c>
      <c r="K10" s="240">
        <v>-113841.39965245657</v>
      </c>
    </row>
    <row r="11" spans="1:11" ht="18" customHeight="1" x14ac:dyDescent="0.2">
      <c r="A11" s="232">
        <v>3</v>
      </c>
      <c r="B11" s="155" t="s">
        <v>86</v>
      </c>
      <c r="C11" s="233">
        <v>0</v>
      </c>
      <c r="D11" s="234">
        <v>0</v>
      </c>
      <c r="E11" s="235">
        <v>0</v>
      </c>
      <c r="F11" s="236">
        <v>-38658.711228837674</v>
      </c>
      <c r="G11" s="237">
        <v>0</v>
      </c>
      <c r="H11" s="238">
        <v>0</v>
      </c>
      <c r="I11" s="191">
        <v>0</v>
      </c>
      <c r="J11" s="239">
        <v>0</v>
      </c>
      <c r="K11" s="240">
        <v>-38658.711228837674</v>
      </c>
    </row>
    <row r="12" spans="1:11" ht="18" customHeight="1" x14ac:dyDescent="0.2">
      <c r="A12" s="232">
        <v>4</v>
      </c>
      <c r="B12" s="155" t="s">
        <v>140</v>
      </c>
      <c r="C12" s="233">
        <v>0</v>
      </c>
      <c r="D12" s="234">
        <v>0</v>
      </c>
      <c r="E12" s="235">
        <v>0</v>
      </c>
      <c r="F12" s="236">
        <v>0</v>
      </c>
      <c r="G12" s="237">
        <v>0</v>
      </c>
      <c r="H12" s="238">
        <v>0</v>
      </c>
      <c r="I12" s="191">
        <v>0</v>
      </c>
      <c r="J12" s="239">
        <v>0</v>
      </c>
      <c r="K12" s="240">
        <v>0</v>
      </c>
    </row>
    <row r="13" spans="1:11" ht="18" customHeight="1" x14ac:dyDescent="0.2">
      <c r="A13" s="232">
        <v>5</v>
      </c>
      <c r="B13" s="155" t="s">
        <v>49</v>
      </c>
      <c r="C13" s="233">
        <v>0</v>
      </c>
      <c r="D13" s="234">
        <v>0</v>
      </c>
      <c r="E13" s="235">
        <v>0</v>
      </c>
      <c r="F13" s="236">
        <v>-44457.517913163298</v>
      </c>
      <c r="G13" s="237">
        <v>0</v>
      </c>
      <c r="H13" s="238">
        <v>0</v>
      </c>
      <c r="I13" s="191">
        <v>0</v>
      </c>
      <c r="J13" s="239">
        <v>0</v>
      </c>
      <c r="K13" s="240">
        <v>-44457.517913163298</v>
      </c>
    </row>
    <row r="14" spans="1:11" ht="18" customHeight="1" x14ac:dyDescent="0.2">
      <c r="A14" s="232">
        <v>6</v>
      </c>
      <c r="B14" s="155" t="s">
        <v>87</v>
      </c>
      <c r="C14" s="233">
        <v>0</v>
      </c>
      <c r="D14" s="234">
        <v>0</v>
      </c>
      <c r="E14" s="235">
        <v>0</v>
      </c>
      <c r="F14" s="236">
        <v>-123707.87593228038</v>
      </c>
      <c r="G14" s="237">
        <v>0</v>
      </c>
      <c r="H14" s="238">
        <v>0</v>
      </c>
      <c r="I14" s="191">
        <v>0</v>
      </c>
      <c r="J14" s="239">
        <v>0</v>
      </c>
      <c r="K14" s="240">
        <v>-123707.87593228038</v>
      </c>
    </row>
    <row r="15" spans="1:11" ht="18" customHeight="1" x14ac:dyDescent="0.2">
      <c r="A15" s="232">
        <v>7</v>
      </c>
      <c r="B15" s="155" t="s">
        <v>50</v>
      </c>
      <c r="C15" s="233">
        <v>0</v>
      </c>
      <c r="D15" s="234">
        <v>0</v>
      </c>
      <c r="E15" s="235">
        <v>0</v>
      </c>
      <c r="F15" s="236">
        <v>-483197.16458480351</v>
      </c>
      <c r="G15" s="237">
        <v>0</v>
      </c>
      <c r="H15" s="238">
        <v>0</v>
      </c>
      <c r="I15" s="191">
        <v>0</v>
      </c>
      <c r="J15" s="239">
        <v>0</v>
      </c>
      <c r="K15" s="240">
        <v>-483197.16458480351</v>
      </c>
    </row>
    <row r="16" spans="1:11" ht="18" customHeight="1" x14ac:dyDescent="0.2">
      <c r="A16" s="232">
        <v>8</v>
      </c>
      <c r="B16" s="155" t="s">
        <v>88</v>
      </c>
      <c r="C16" s="233">
        <v>0</v>
      </c>
      <c r="D16" s="234">
        <v>0</v>
      </c>
      <c r="E16" s="235">
        <v>0</v>
      </c>
      <c r="F16" s="236">
        <v>-44457.517913163298</v>
      </c>
      <c r="G16" s="237">
        <v>0</v>
      </c>
      <c r="H16" s="238">
        <v>0</v>
      </c>
      <c r="I16" s="191">
        <v>0</v>
      </c>
      <c r="J16" s="239">
        <v>0</v>
      </c>
      <c r="K16" s="240">
        <v>-44457.517913163298</v>
      </c>
    </row>
    <row r="17" spans="1:11" ht="18" customHeight="1" x14ac:dyDescent="0.2">
      <c r="A17" s="232">
        <v>9</v>
      </c>
      <c r="B17" s="155" t="s">
        <v>51</v>
      </c>
      <c r="C17" s="233">
        <v>0</v>
      </c>
      <c r="D17" s="234">
        <v>0</v>
      </c>
      <c r="E17" s="235">
        <v>0</v>
      </c>
      <c r="F17" s="236">
        <v>-119320.11220780745</v>
      </c>
      <c r="G17" s="237">
        <v>0</v>
      </c>
      <c r="H17" s="238">
        <v>0</v>
      </c>
      <c r="I17" s="191">
        <v>0</v>
      </c>
      <c r="J17" s="239">
        <v>0</v>
      </c>
      <c r="K17" s="240">
        <v>-119320.11220780745</v>
      </c>
    </row>
    <row r="18" spans="1:11" ht="18" customHeight="1" x14ac:dyDescent="0.2">
      <c r="A18" s="232">
        <v>10</v>
      </c>
      <c r="B18" s="155" t="s">
        <v>115</v>
      </c>
      <c r="C18" s="233">
        <v>0</v>
      </c>
      <c r="D18" s="234">
        <v>0</v>
      </c>
      <c r="E18" s="235">
        <v>0</v>
      </c>
      <c r="F18" s="236">
        <v>-209370.16779581259</v>
      </c>
      <c r="G18" s="237">
        <v>0</v>
      </c>
      <c r="H18" s="238">
        <v>0</v>
      </c>
      <c r="I18" s="191">
        <v>0</v>
      </c>
      <c r="J18" s="239">
        <v>0</v>
      </c>
      <c r="K18" s="240">
        <v>-209370.16779581259</v>
      </c>
    </row>
    <row r="19" spans="1:11" ht="18" customHeight="1" x14ac:dyDescent="0.2">
      <c r="A19" s="232">
        <v>11</v>
      </c>
      <c r="B19" s="155" t="s">
        <v>89</v>
      </c>
      <c r="C19" s="233">
        <v>1682.8999999999996</v>
      </c>
      <c r="D19" s="234">
        <v>-6505.8745127010889</v>
      </c>
      <c r="E19" s="235">
        <v>-6505.8745127010889</v>
      </c>
      <c r="F19" s="236">
        <v>-16170.552319910508</v>
      </c>
      <c r="G19" s="237">
        <v>0</v>
      </c>
      <c r="H19" s="238">
        <v>0</v>
      </c>
      <c r="I19" s="191">
        <v>0</v>
      </c>
      <c r="J19" s="239">
        <v>0</v>
      </c>
      <c r="K19" s="240">
        <v>-16170.552319910508</v>
      </c>
    </row>
    <row r="20" spans="1:11" ht="18" customHeight="1" x14ac:dyDescent="0.2">
      <c r="A20" s="232">
        <v>12</v>
      </c>
      <c r="B20" s="155" t="s">
        <v>52</v>
      </c>
      <c r="C20" s="233">
        <v>0</v>
      </c>
      <c r="D20" s="234">
        <v>0</v>
      </c>
      <c r="E20" s="235">
        <v>0</v>
      </c>
      <c r="F20" s="236">
        <v>0</v>
      </c>
      <c r="G20" s="237">
        <v>0</v>
      </c>
      <c r="H20" s="238">
        <v>0</v>
      </c>
      <c r="I20" s="191">
        <v>0</v>
      </c>
      <c r="J20" s="239">
        <v>0</v>
      </c>
      <c r="K20" s="240">
        <v>0</v>
      </c>
    </row>
    <row r="21" spans="1:11" ht="18" customHeight="1" x14ac:dyDescent="0.2">
      <c r="A21" s="232">
        <v>13</v>
      </c>
      <c r="B21" s="155" t="s">
        <v>90</v>
      </c>
      <c r="C21" s="233">
        <v>0</v>
      </c>
      <c r="D21" s="234">
        <v>0</v>
      </c>
      <c r="E21" s="235">
        <v>0</v>
      </c>
      <c r="F21" s="236">
        <v>-6378.6873527582065</v>
      </c>
      <c r="G21" s="237">
        <v>0</v>
      </c>
      <c r="H21" s="238">
        <v>0</v>
      </c>
      <c r="I21" s="191">
        <v>0</v>
      </c>
      <c r="J21" s="239">
        <v>0</v>
      </c>
      <c r="K21" s="240">
        <v>-6378.6873527582065</v>
      </c>
    </row>
    <row r="22" spans="1:11" ht="18" customHeight="1" x14ac:dyDescent="0.2">
      <c r="A22" s="232">
        <v>14</v>
      </c>
      <c r="B22" s="155" t="s">
        <v>91</v>
      </c>
      <c r="C22" s="233">
        <v>0</v>
      </c>
      <c r="D22" s="234">
        <v>0</v>
      </c>
      <c r="E22" s="235">
        <v>0</v>
      </c>
      <c r="F22" s="236">
        <v>-77317.422457675348</v>
      </c>
      <c r="G22" s="237">
        <v>0</v>
      </c>
      <c r="H22" s="238">
        <v>0</v>
      </c>
      <c r="I22" s="191">
        <v>0</v>
      </c>
      <c r="J22" s="239">
        <v>0</v>
      </c>
      <c r="K22" s="240">
        <v>-77317.422457675348</v>
      </c>
    </row>
    <row r="23" spans="1:11" ht="18" customHeight="1" x14ac:dyDescent="0.2">
      <c r="A23" s="232">
        <v>15</v>
      </c>
      <c r="B23" s="155" t="s">
        <v>92</v>
      </c>
      <c r="C23" s="233">
        <v>0</v>
      </c>
      <c r="D23" s="234">
        <v>0</v>
      </c>
      <c r="E23" s="235">
        <v>0</v>
      </c>
      <c r="F23" s="236">
        <v>-22692.663491327698</v>
      </c>
      <c r="G23" s="237">
        <v>0</v>
      </c>
      <c r="H23" s="238">
        <v>0</v>
      </c>
      <c r="I23" s="191">
        <v>0</v>
      </c>
      <c r="J23" s="239">
        <v>0</v>
      </c>
      <c r="K23" s="240">
        <v>-22692.663491327698</v>
      </c>
    </row>
    <row r="24" spans="1:11" ht="18" customHeight="1" x14ac:dyDescent="0.2">
      <c r="A24" s="232">
        <v>16</v>
      </c>
      <c r="B24" s="155" t="s">
        <v>55</v>
      </c>
      <c r="C24" s="233">
        <v>0</v>
      </c>
      <c r="D24" s="234">
        <v>0</v>
      </c>
      <c r="E24" s="235">
        <v>0</v>
      </c>
      <c r="F24" s="236">
        <v>-1179.090692479549</v>
      </c>
      <c r="G24" s="237">
        <v>0</v>
      </c>
      <c r="H24" s="238">
        <v>0</v>
      </c>
      <c r="I24" s="191">
        <v>0</v>
      </c>
      <c r="J24" s="239">
        <v>0</v>
      </c>
      <c r="K24" s="240">
        <v>-1179.090692479549</v>
      </c>
    </row>
    <row r="25" spans="1:11" ht="18" customHeight="1" x14ac:dyDescent="0.2">
      <c r="A25" s="232">
        <v>17</v>
      </c>
      <c r="B25" s="155" t="s">
        <v>93</v>
      </c>
      <c r="C25" s="233">
        <v>0</v>
      </c>
      <c r="D25" s="234">
        <v>0</v>
      </c>
      <c r="E25" s="235">
        <v>0</v>
      </c>
      <c r="F25" s="236">
        <v>-181572.23489960475</v>
      </c>
      <c r="G25" s="237">
        <v>0</v>
      </c>
      <c r="H25" s="238">
        <v>0</v>
      </c>
      <c r="I25" s="191">
        <v>0</v>
      </c>
      <c r="J25" s="239">
        <v>0</v>
      </c>
      <c r="K25" s="240">
        <v>-181572.23489960475</v>
      </c>
    </row>
    <row r="26" spans="1:11" ht="18" customHeight="1" x14ac:dyDescent="0.2">
      <c r="A26" s="232">
        <v>18</v>
      </c>
      <c r="B26" s="155" t="s">
        <v>94</v>
      </c>
      <c r="C26" s="233">
        <v>0</v>
      </c>
      <c r="D26" s="234">
        <v>0</v>
      </c>
      <c r="E26" s="235">
        <v>0</v>
      </c>
      <c r="F26" s="236">
        <v>-144131.27307447535</v>
      </c>
      <c r="G26" s="237">
        <v>0</v>
      </c>
      <c r="H26" s="238">
        <v>0</v>
      </c>
      <c r="I26" s="191">
        <v>0</v>
      </c>
      <c r="J26" s="239">
        <v>0</v>
      </c>
      <c r="K26" s="240">
        <v>-144131.27307447535</v>
      </c>
    </row>
    <row r="27" spans="1:11" ht="18" customHeight="1" x14ac:dyDescent="0.2">
      <c r="A27" s="232">
        <v>19</v>
      </c>
      <c r="B27" s="155" t="s">
        <v>95</v>
      </c>
      <c r="C27" s="233">
        <v>0</v>
      </c>
      <c r="D27" s="234">
        <v>0</v>
      </c>
      <c r="E27" s="235">
        <v>0</v>
      </c>
      <c r="F27" s="236">
        <v>-34792.840105953881</v>
      </c>
      <c r="G27" s="237">
        <v>0</v>
      </c>
      <c r="H27" s="238">
        <v>0</v>
      </c>
      <c r="I27" s="191">
        <v>0</v>
      </c>
      <c r="J27" s="239">
        <v>0</v>
      </c>
      <c r="K27" s="240">
        <v>-34792.840105953881</v>
      </c>
    </row>
    <row r="28" spans="1:11" ht="18" customHeight="1" x14ac:dyDescent="0.2">
      <c r="A28" s="232">
        <v>20</v>
      </c>
      <c r="B28" s="155" t="s">
        <v>96</v>
      </c>
      <c r="C28" s="233">
        <v>0</v>
      </c>
      <c r="D28" s="234">
        <v>0</v>
      </c>
      <c r="E28" s="235">
        <v>0</v>
      </c>
      <c r="F28" s="236">
        <v>0</v>
      </c>
      <c r="G28" s="237">
        <v>0</v>
      </c>
      <c r="H28" s="238">
        <v>0</v>
      </c>
      <c r="I28" s="191">
        <v>0</v>
      </c>
      <c r="J28" s="239">
        <v>0</v>
      </c>
      <c r="K28" s="240">
        <v>0</v>
      </c>
    </row>
    <row r="29" spans="1:11" ht="18" customHeight="1" x14ac:dyDescent="0.2">
      <c r="A29" s="232">
        <v>21</v>
      </c>
      <c r="B29" s="155" t="s">
        <v>57</v>
      </c>
      <c r="C29" s="233">
        <v>0</v>
      </c>
      <c r="D29" s="234">
        <v>0</v>
      </c>
      <c r="E29" s="235">
        <v>0</v>
      </c>
      <c r="F29" s="236">
        <v>0</v>
      </c>
      <c r="G29" s="237">
        <v>0</v>
      </c>
      <c r="H29" s="238">
        <v>0</v>
      </c>
      <c r="I29" s="191">
        <v>0</v>
      </c>
      <c r="J29" s="239">
        <v>0</v>
      </c>
      <c r="K29" s="240">
        <v>0</v>
      </c>
    </row>
    <row r="30" spans="1:11" ht="18" customHeight="1" x14ac:dyDescent="0.2">
      <c r="A30" s="232">
        <v>22</v>
      </c>
      <c r="B30" s="155" t="s">
        <v>141</v>
      </c>
      <c r="C30" s="233">
        <v>0</v>
      </c>
      <c r="D30" s="234">
        <v>0</v>
      </c>
      <c r="E30" s="235">
        <v>0</v>
      </c>
      <c r="F30" s="236">
        <v>-2504160.5444303085</v>
      </c>
      <c r="G30" s="237">
        <v>0</v>
      </c>
      <c r="H30" s="238">
        <v>0</v>
      </c>
      <c r="I30" s="191">
        <v>0</v>
      </c>
      <c r="J30" s="239">
        <v>0</v>
      </c>
      <c r="K30" s="240">
        <v>-2504160.5444303085</v>
      </c>
    </row>
    <row r="31" spans="1:11" ht="18" customHeight="1" x14ac:dyDescent="0.2">
      <c r="A31" s="232">
        <v>23</v>
      </c>
      <c r="B31" s="155" t="s">
        <v>97</v>
      </c>
      <c r="C31" s="233">
        <v>0</v>
      </c>
      <c r="D31" s="234">
        <v>0</v>
      </c>
      <c r="E31" s="235">
        <v>0</v>
      </c>
      <c r="F31" s="236">
        <v>0</v>
      </c>
      <c r="G31" s="237">
        <v>0</v>
      </c>
      <c r="H31" s="238">
        <v>0</v>
      </c>
      <c r="I31" s="191">
        <v>0</v>
      </c>
      <c r="J31" s="239">
        <v>0</v>
      </c>
      <c r="K31" s="240">
        <v>0</v>
      </c>
    </row>
    <row r="32" spans="1:11" ht="18" customHeight="1" x14ac:dyDescent="0.2">
      <c r="A32" s="232">
        <v>24</v>
      </c>
      <c r="B32" s="155" t="s">
        <v>119</v>
      </c>
      <c r="C32" s="233">
        <v>0</v>
      </c>
      <c r="D32" s="234">
        <v>0</v>
      </c>
      <c r="E32" s="235">
        <v>0</v>
      </c>
      <c r="F32" s="236">
        <v>0</v>
      </c>
      <c r="G32" s="237">
        <v>0</v>
      </c>
      <c r="H32" s="238">
        <v>0</v>
      </c>
      <c r="I32" s="191">
        <v>0</v>
      </c>
      <c r="J32" s="239">
        <v>0</v>
      </c>
      <c r="K32" s="240">
        <v>0</v>
      </c>
    </row>
    <row r="33" spans="1:11" ht="18" customHeight="1" x14ac:dyDescent="0.2">
      <c r="A33" s="232">
        <v>25</v>
      </c>
      <c r="B33" s="155" t="s">
        <v>98</v>
      </c>
      <c r="C33" s="233">
        <v>0</v>
      </c>
      <c r="D33" s="234">
        <v>0</v>
      </c>
      <c r="E33" s="235">
        <v>0</v>
      </c>
      <c r="F33" s="236">
        <v>-483.23389036047024</v>
      </c>
      <c r="G33" s="237">
        <v>0</v>
      </c>
      <c r="H33" s="238">
        <v>0</v>
      </c>
      <c r="I33" s="191">
        <v>0</v>
      </c>
      <c r="J33" s="239">
        <v>0</v>
      </c>
      <c r="K33" s="240">
        <v>-483.23389036047024</v>
      </c>
    </row>
    <row r="34" spans="1:11" ht="18" customHeight="1" x14ac:dyDescent="0.2">
      <c r="A34" s="232">
        <v>26</v>
      </c>
      <c r="B34" s="155" t="s">
        <v>99</v>
      </c>
      <c r="C34" s="233">
        <v>0</v>
      </c>
      <c r="D34" s="234">
        <v>0</v>
      </c>
      <c r="E34" s="235">
        <v>0</v>
      </c>
      <c r="F34" s="236">
        <v>-618.53937966140268</v>
      </c>
      <c r="G34" s="237">
        <v>0</v>
      </c>
      <c r="H34" s="238">
        <v>0</v>
      </c>
      <c r="I34" s="191">
        <v>0</v>
      </c>
      <c r="J34" s="239">
        <v>0</v>
      </c>
      <c r="K34" s="240">
        <v>-618.53937966140268</v>
      </c>
    </row>
    <row r="35" spans="1:11" ht="18" customHeight="1" x14ac:dyDescent="0.2">
      <c r="A35" s="232">
        <v>27</v>
      </c>
      <c r="B35" s="155" t="s">
        <v>100</v>
      </c>
      <c r="C35" s="233">
        <v>0</v>
      </c>
      <c r="D35" s="234">
        <v>0</v>
      </c>
      <c r="E35" s="235">
        <v>0</v>
      </c>
      <c r="F35" s="236">
        <v>-4059.1646790279542</v>
      </c>
      <c r="G35" s="237">
        <v>0</v>
      </c>
      <c r="H35" s="238">
        <v>0</v>
      </c>
      <c r="I35" s="191">
        <v>0</v>
      </c>
      <c r="J35" s="239">
        <v>0</v>
      </c>
      <c r="K35" s="240">
        <v>-4059.1646790279542</v>
      </c>
    </row>
    <row r="36" spans="1:11" ht="18" customHeight="1" x14ac:dyDescent="0.2">
      <c r="A36" s="232">
        <v>28</v>
      </c>
      <c r="B36" s="155" t="s">
        <v>101</v>
      </c>
      <c r="C36" s="233">
        <v>0</v>
      </c>
      <c r="D36" s="234">
        <v>0</v>
      </c>
      <c r="E36" s="235">
        <v>0</v>
      </c>
      <c r="F36" s="236">
        <v>-2706.109786018636</v>
      </c>
      <c r="G36" s="237">
        <v>0</v>
      </c>
      <c r="H36" s="238">
        <v>0</v>
      </c>
      <c r="I36" s="191">
        <v>0</v>
      </c>
      <c r="J36" s="239">
        <v>0</v>
      </c>
      <c r="K36" s="240">
        <v>-2706.109786018636</v>
      </c>
    </row>
    <row r="37" spans="1:11" ht="18" customHeight="1" x14ac:dyDescent="0.2">
      <c r="A37" s="232">
        <v>29</v>
      </c>
      <c r="B37" s="155" t="s">
        <v>102</v>
      </c>
      <c r="C37" s="233">
        <v>0</v>
      </c>
      <c r="D37" s="234">
        <v>0</v>
      </c>
      <c r="E37" s="235">
        <v>0</v>
      </c>
      <c r="F37" s="236">
        <v>-7171.1909329493828</v>
      </c>
      <c r="G37" s="237">
        <v>0</v>
      </c>
      <c r="H37" s="238">
        <v>0</v>
      </c>
      <c r="I37" s="191">
        <v>0</v>
      </c>
      <c r="J37" s="239">
        <v>0</v>
      </c>
      <c r="K37" s="240">
        <v>-7171.1909329493828</v>
      </c>
    </row>
    <row r="38" spans="1:11" ht="18" customHeight="1" x14ac:dyDescent="0.2">
      <c r="A38" s="232">
        <v>30</v>
      </c>
      <c r="B38" s="155" t="s">
        <v>103</v>
      </c>
      <c r="C38" s="233">
        <v>0</v>
      </c>
      <c r="D38" s="234">
        <v>0</v>
      </c>
      <c r="E38" s="235">
        <v>0</v>
      </c>
      <c r="F38" s="236">
        <v>0</v>
      </c>
      <c r="G38" s="237">
        <v>0</v>
      </c>
      <c r="H38" s="238">
        <v>0</v>
      </c>
      <c r="I38" s="191">
        <v>0</v>
      </c>
      <c r="J38" s="239">
        <v>0</v>
      </c>
      <c r="K38" s="240">
        <v>0</v>
      </c>
    </row>
    <row r="39" spans="1:11" ht="18" customHeight="1" x14ac:dyDescent="0.2">
      <c r="A39" s="232">
        <v>31</v>
      </c>
      <c r="B39" s="155" t="s">
        <v>73</v>
      </c>
      <c r="C39" s="233">
        <v>0</v>
      </c>
      <c r="D39" s="234">
        <v>0</v>
      </c>
      <c r="E39" s="235">
        <v>0</v>
      </c>
      <c r="F39" s="236">
        <v>0</v>
      </c>
      <c r="G39" s="237">
        <v>0</v>
      </c>
      <c r="H39" s="238">
        <v>0</v>
      </c>
      <c r="I39" s="191">
        <v>0</v>
      </c>
      <c r="J39" s="239">
        <v>0</v>
      </c>
      <c r="K39" s="240">
        <v>0</v>
      </c>
    </row>
    <row r="40" spans="1:11" ht="18" customHeight="1" x14ac:dyDescent="0.2">
      <c r="A40" s="232">
        <v>32</v>
      </c>
      <c r="B40" s="155" t="s">
        <v>130</v>
      </c>
      <c r="C40" s="233">
        <v>0</v>
      </c>
      <c r="D40" s="234">
        <v>0</v>
      </c>
      <c r="E40" s="235">
        <v>0</v>
      </c>
      <c r="F40" s="236">
        <v>-239684.00961879338</v>
      </c>
      <c r="G40" s="237">
        <v>0</v>
      </c>
      <c r="H40" s="238">
        <v>0</v>
      </c>
      <c r="I40" s="191">
        <v>0</v>
      </c>
      <c r="J40" s="239">
        <v>0</v>
      </c>
      <c r="K40" s="240">
        <v>-239684.00961879338</v>
      </c>
    </row>
    <row r="41" spans="1:11" ht="18" customHeight="1" x14ac:dyDescent="0.2">
      <c r="A41" s="232">
        <v>33</v>
      </c>
      <c r="B41" s="155" t="s">
        <v>104</v>
      </c>
      <c r="C41" s="233">
        <v>0</v>
      </c>
      <c r="D41" s="234">
        <v>0</v>
      </c>
      <c r="E41" s="235">
        <v>0</v>
      </c>
      <c r="F41" s="236">
        <v>-58015.127941116654</v>
      </c>
      <c r="G41" s="237">
        <v>0</v>
      </c>
      <c r="H41" s="238">
        <v>0</v>
      </c>
      <c r="I41" s="191">
        <v>0</v>
      </c>
      <c r="J41" s="239">
        <v>0</v>
      </c>
      <c r="K41" s="240">
        <v>-58015.127941116654</v>
      </c>
    </row>
    <row r="42" spans="1:11" ht="18" customHeight="1" x14ac:dyDescent="0.2">
      <c r="A42" s="232">
        <v>34</v>
      </c>
      <c r="B42" s="155" t="s">
        <v>142</v>
      </c>
      <c r="C42" s="233">
        <v>0</v>
      </c>
      <c r="D42" s="234">
        <v>0</v>
      </c>
      <c r="E42" s="235">
        <v>0</v>
      </c>
      <c r="F42" s="236">
        <v>0</v>
      </c>
      <c r="G42" s="237">
        <v>0</v>
      </c>
      <c r="H42" s="238">
        <v>0</v>
      </c>
      <c r="I42" s="191">
        <v>0</v>
      </c>
      <c r="J42" s="239">
        <v>0</v>
      </c>
      <c r="K42" s="240">
        <v>0</v>
      </c>
    </row>
    <row r="43" spans="1:11" ht="18" customHeight="1" x14ac:dyDescent="0.2">
      <c r="A43" s="232">
        <v>35</v>
      </c>
      <c r="B43" s="155" t="s">
        <v>76</v>
      </c>
      <c r="C43" s="233">
        <v>20</v>
      </c>
      <c r="D43" s="234">
        <v>-77.317422457675335</v>
      </c>
      <c r="E43" s="235">
        <v>-77.317422457675335</v>
      </c>
      <c r="F43" s="236">
        <v>-77.317422457675335</v>
      </c>
      <c r="G43" s="237">
        <v>0</v>
      </c>
      <c r="H43" s="238">
        <v>0</v>
      </c>
      <c r="I43" s="191">
        <v>0</v>
      </c>
      <c r="J43" s="239">
        <v>0</v>
      </c>
      <c r="K43" s="240">
        <v>-77.317422457675335</v>
      </c>
    </row>
    <row r="44" spans="1:11" ht="18" customHeight="1" x14ac:dyDescent="0.2">
      <c r="A44" s="232">
        <v>36</v>
      </c>
      <c r="B44" s="155" t="s">
        <v>105</v>
      </c>
      <c r="C44" s="233">
        <v>0</v>
      </c>
      <c r="D44" s="234">
        <v>0</v>
      </c>
      <c r="E44" s="235">
        <v>0</v>
      </c>
      <c r="F44" s="236">
        <v>-62375.830567729543</v>
      </c>
      <c r="G44" s="237">
        <v>0</v>
      </c>
      <c r="H44" s="238">
        <v>0</v>
      </c>
      <c r="I44" s="191">
        <v>0</v>
      </c>
      <c r="J44" s="239">
        <v>0</v>
      </c>
      <c r="K44" s="240">
        <v>-62375.830567729543</v>
      </c>
    </row>
    <row r="45" spans="1:11" ht="18" customHeight="1" x14ac:dyDescent="0.2">
      <c r="A45" s="232">
        <v>37</v>
      </c>
      <c r="B45" s="155" t="s">
        <v>106</v>
      </c>
      <c r="C45" s="233">
        <v>0</v>
      </c>
      <c r="D45" s="234">
        <v>0</v>
      </c>
      <c r="E45" s="235">
        <v>0</v>
      </c>
      <c r="F45" s="236">
        <v>-47504.210945108018</v>
      </c>
      <c r="G45" s="237">
        <v>0</v>
      </c>
      <c r="H45" s="238">
        <v>0</v>
      </c>
      <c r="I45" s="191">
        <v>0</v>
      </c>
      <c r="J45" s="239">
        <v>0</v>
      </c>
      <c r="K45" s="240">
        <v>-47504.210945108018</v>
      </c>
    </row>
    <row r="46" spans="1:11" ht="18" customHeight="1" thickBot="1" x14ac:dyDescent="0.25">
      <c r="A46" s="241">
        <v>38</v>
      </c>
      <c r="B46" s="242" t="s">
        <v>143</v>
      </c>
      <c r="C46" s="243">
        <v>0</v>
      </c>
      <c r="D46" s="244">
        <v>0</v>
      </c>
      <c r="E46" s="245">
        <v>0</v>
      </c>
      <c r="F46" s="246">
        <v>0</v>
      </c>
      <c r="G46" s="247">
        <v>0</v>
      </c>
      <c r="H46" s="248">
        <v>0</v>
      </c>
      <c r="I46" s="201">
        <v>0</v>
      </c>
      <c r="J46" s="249">
        <v>0</v>
      </c>
      <c r="K46" s="250">
        <v>0</v>
      </c>
    </row>
    <row r="47" spans="1:11" ht="18" customHeight="1" thickBot="1" x14ac:dyDescent="0.25">
      <c r="A47" s="251"/>
      <c r="B47" s="252"/>
      <c r="C47" s="253"/>
      <c r="D47" s="204"/>
      <c r="E47" s="254"/>
      <c r="F47" s="255"/>
      <c r="G47" s="254"/>
      <c r="H47" s="255"/>
      <c r="I47" s="255"/>
      <c r="J47" s="255"/>
      <c r="K47" s="256"/>
    </row>
    <row r="48" spans="1:11" ht="18" customHeight="1" thickBot="1" x14ac:dyDescent="0.25">
      <c r="A48" s="251"/>
      <c r="B48" s="257" t="s">
        <v>13</v>
      </c>
      <c r="C48" s="156"/>
      <c r="D48" s="258">
        <v>-6583.191935158764</v>
      </c>
      <c r="E48" s="259">
        <v>-6583.191935158764</v>
      </c>
      <c r="F48" s="260">
        <v>-4588622.4038176322</v>
      </c>
      <c r="G48" s="261"/>
      <c r="H48" s="262"/>
      <c r="I48" s="263">
        <v>0</v>
      </c>
      <c r="J48" s="264">
        <v>0</v>
      </c>
      <c r="K48" s="264">
        <v>-4588622.4038176322</v>
      </c>
    </row>
    <row r="49" spans="1:11" ht="12.75" customHeight="1" x14ac:dyDescent="0.2">
      <c r="A49" s="251"/>
    </row>
    <row r="50" spans="1:11" ht="12.75" customHeight="1" x14ac:dyDescent="0.2">
      <c r="A50" s="265" t="s">
        <v>144</v>
      </c>
      <c r="K50" s="266"/>
    </row>
    <row r="56" spans="1:11" x14ac:dyDescent="0.2">
      <c r="B56" s="211"/>
    </row>
  </sheetData>
  <mergeCells count="5">
    <mergeCell ref="A1:K1"/>
    <mergeCell ref="A2:K2"/>
    <mergeCell ref="A3:K3"/>
    <mergeCell ref="A4:K4"/>
    <mergeCell ref="A6:B7"/>
  </mergeCells>
  <conditionalFormatting sqref="I9:I45">
    <cfRule type="cellIs" dxfId="3" priority="3" stopIfTrue="1" operator="greaterThan">
      <formula>0</formula>
    </cfRule>
    <cfRule type="cellIs" dxfId="2" priority="4" stopIfTrue="1" operator="lessThan">
      <formula>0</formula>
    </cfRule>
  </conditionalFormatting>
  <conditionalFormatting sqref="I46">
    <cfRule type="cellIs" dxfId="1" priority="1" stopIfTrue="1" operator="greaterThan">
      <formula>0</formula>
    </cfRule>
    <cfRule type="cellIs" dxfId="0" priority="2" stopIfTrue="1" operator="lessThan">
      <formula>0</formula>
    </cfRule>
  </conditionalFormatting>
  <printOptions horizontalCentered="1"/>
  <pageMargins left="0.19685039370078741" right="0.19685039370078741" top="0.19685039370078741" bottom="0.19685039370078741" header="0" footer="0"/>
  <pageSetup scale="45" orientation="landscape" horizontalDpi="4294967292" verticalDpi="300" r:id="rId1"/>
  <headerFooter alignWithMargins="0">
    <oddFooter>&amp;L&amp;8&amp;F&amp;R&amp;8&amp;D -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6E578-0EA7-4A32-82A9-316636B88A8C}">
  <sheetPr>
    <tabColor indexed="47"/>
    <pageSetUpPr fitToPage="1"/>
  </sheetPr>
  <dimension ref="A1:L69"/>
  <sheetViews>
    <sheetView zoomScale="75" zoomScaleNormal="75" workbookViewId="0">
      <selection sqref="A1:J1"/>
    </sheetView>
  </sheetViews>
  <sheetFormatPr baseColWidth="10" defaultRowHeight="15" x14ac:dyDescent="0.25"/>
  <cols>
    <col min="1" max="1" width="4" style="332" customWidth="1"/>
    <col min="2" max="2" width="106.7109375" style="332" customWidth="1"/>
    <col min="3" max="10" width="20.7109375" style="332" customWidth="1"/>
    <col min="11" max="11" width="11.42578125" style="332"/>
    <col min="12" max="12" width="12.140625" style="332" bestFit="1" customWidth="1"/>
    <col min="13" max="13" width="11.85546875" style="332" bestFit="1" customWidth="1"/>
    <col min="14" max="256" width="11.42578125" style="332"/>
    <col min="257" max="257" width="4" style="332" customWidth="1"/>
    <col min="258" max="258" width="106.5703125" style="332" customWidth="1"/>
    <col min="259" max="266" width="20.7109375" style="332" customWidth="1"/>
    <col min="267" max="267" width="11.42578125" style="332"/>
    <col min="268" max="268" width="12.140625" style="332" bestFit="1" customWidth="1"/>
    <col min="269" max="269" width="11.85546875" style="332" bestFit="1" customWidth="1"/>
    <col min="270" max="512" width="11.42578125" style="332"/>
    <col min="513" max="513" width="4" style="332" customWidth="1"/>
    <col min="514" max="514" width="106.5703125" style="332" customWidth="1"/>
    <col min="515" max="522" width="20.7109375" style="332" customWidth="1"/>
    <col min="523" max="523" width="11.42578125" style="332"/>
    <col min="524" max="524" width="12.140625" style="332" bestFit="1" customWidth="1"/>
    <col min="525" max="525" width="11.85546875" style="332" bestFit="1" customWidth="1"/>
    <col min="526" max="768" width="11.42578125" style="332"/>
    <col min="769" max="769" width="4" style="332" customWidth="1"/>
    <col min="770" max="770" width="106.5703125" style="332" customWidth="1"/>
    <col min="771" max="778" width="20.7109375" style="332" customWidth="1"/>
    <col min="779" max="779" width="11.42578125" style="332"/>
    <col min="780" max="780" width="12.140625" style="332" bestFit="1" customWidth="1"/>
    <col min="781" max="781" width="11.85546875" style="332" bestFit="1" customWidth="1"/>
    <col min="782" max="1024" width="11.42578125" style="332"/>
    <col min="1025" max="1025" width="4" style="332" customWidth="1"/>
    <col min="1026" max="1026" width="106.5703125" style="332" customWidth="1"/>
    <col min="1027" max="1034" width="20.7109375" style="332" customWidth="1"/>
    <col min="1035" max="1035" width="11.42578125" style="332"/>
    <col min="1036" max="1036" width="12.140625" style="332" bestFit="1" customWidth="1"/>
    <col min="1037" max="1037" width="11.85546875" style="332" bestFit="1" customWidth="1"/>
    <col min="1038" max="1280" width="11.42578125" style="332"/>
    <col min="1281" max="1281" width="4" style="332" customWidth="1"/>
    <col min="1282" max="1282" width="106.5703125" style="332" customWidth="1"/>
    <col min="1283" max="1290" width="20.7109375" style="332" customWidth="1"/>
    <col min="1291" max="1291" width="11.42578125" style="332"/>
    <col min="1292" max="1292" width="12.140625" style="332" bestFit="1" customWidth="1"/>
    <col min="1293" max="1293" width="11.85546875" style="332" bestFit="1" customWidth="1"/>
    <col min="1294" max="1536" width="11.42578125" style="332"/>
    <col min="1537" max="1537" width="4" style="332" customWidth="1"/>
    <col min="1538" max="1538" width="106.5703125" style="332" customWidth="1"/>
    <col min="1539" max="1546" width="20.7109375" style="332" customWidth="1"/>
    <col min="1547" max="1547" width="11.42578125" style="332"/>
    <col min="1548" max="1548" width="12.140625" style="332" bestFit="1" customWidth="1"/>
    <col min="1549" max="1549" width="11.85546875" style="332" bestFit="1" customWidth="1"/>
    <col min="1550" max="1792" width="11.42578125" style="332"/>
    <col min="1793" max="1793" width="4" style="332" customWidth="1"/>
    <col min="1794" max="1794" width="106.5703125" style="332" customWidth="1"/>
    <col min="1795" max="1802" width="20.7109375" style="332" customWidth="1"/>
    <col min="1803" max="1803" width="11.42578125" style="332"/>
    <col min="1804" max="1804" width="12.140625" style="332" bestFit="1" customWidth="1"/>
    <col min="1805" max="1805" width="11.85546875" style="332" bestFit="1" customWidth="1"/>
    <col min="1806" max="2048" width="11.42578125" style="332"/>
    <col min="2049" max="2049" width="4" style="332" customWidth="1"/>
    <col min="2050" max="2050" width="106.5703125" style="332" customWidth="1"/>
    <col min="2051" max="2058" width="20.7109375" style="332" customWidth="1"/>
    <col min="2059" max="2059" width="11.42578125" style="332"/>
    <col min="2060" max="2060" width="12.140625" style="332" bestFit="1" customWidth="1"/>
    <col min="2061" max="2061" width="11.85546875" style="332" bestFit="1" customWidth="1"/>
    <col min="2062" max="2304" width="11.42578125" style="332"/>
    <col min="2305" max="2305" width="4" style="332" customWidth="1"/>
    <col min="2306" max="2306" width="106.5703125" style="332" customWidth="1"/>
    <col min="2307" max="2314" width="20.7109375" style="332" customWidth="1"/>
    <col min="2315" max="2315" width="11.42578125" style="332"/>
    <col min="2316" max="2316" width="12.140625" style="332" bestFit="1" customWidth="1"/>
    <col min="2317" max="2317" width="11.85546875" style="332" bestFit="1" customWidth="1"/>
    <col min="2318" max="2560" width="11.42578125" style="332"/>
    <col min="2561" max="2561" width="4" style="332" customWidth="1"/>
    <col min="2562" max="2562" width="106.5703125" style="332" customWidth="1"/>
    <col min="2563" max="2570" width="20.7109375" style="332" customWidth="1"/>
    <col min="2571" max="2571" width="11.42578125" style="332"/>
    <col min="2572" max="2572" width="12.140625" style="332" bestFit="1" customWidth="1"/>
    <col min="2573" max="2573" width="11.85546875" style="332" bestFit="1" customWidth="1"/>
    <col min="2574" max="2816" width="11.42578125" style="332"/>
    <col min="2817" max="2817" width="4" style="332" customWidth="1"/>
    <col min="2818" max="2818" width="106.5703125" style="332" customWidth="1"/>
    <col min="2819" max="2826" width="20.7109375" style="332" customWidth="1"/>
    <col min="2827" max="2827" width="11.42578125" style="332"/>
    <col min="2828" max="2828" width="12.140625" style="332" bestFit="1" customWidth="1"/>
    <col min="2829" max="2829" width="11.85546875" style="332" bestFit="1" customWidth="1"/>
    <col min="2830" max="3072" width="11.42578125" style="332"/>
    <col min="3073" max="3073" width="4" style="332" customWidth="1"/>
    <col min="3074" max="3074" width="106.5703125" style="332" customWidth="1"/>
    <col min="3075" max="3082" width="20.7109375" style="332" customWidth="1"/>
    <col min="3083" max="3083" width="11.42578125" style="332"/>
    <col min="3084" max="3084" width="12.140625" style="332" bestFit="1" customWidth="1"/>
    <col min="3085" max="3085" width="11.85546875" style="332" bestFit="1" customWidth="1"/>
    <col min="3086" max="3328" width="11.42578125" style="332"/>
    <col min="3329" max="3329" width="4" style="332" customWidth="1"/>
    <col min="3330" max="3330" width="106.5703125" style="332" customWidth="1"/>
    <col min="3331" max="3338" width="20.7109375" style="332" customWidth="1"/>
    <col min="3339" max="3339" width="11.42578125" style="332"/>
    <col min="3340" max="3340" width="12.140625" style="332" bestFit="1" customWidth="1"/>
    <col min="3341" max="3341" width="11.85546875" style="332" bestFit="1" customWidth="1"/>
    <col min="3342" max="3584" width="11.42578125" style="332"/>
    <col min="3585" max="3585" width="4" style="332" customWidth="1"/>
    <col min="3586" max="3586" width="106.5703125" style="332" customWidth="1"/>
    <col min="3587" max="3594" width="20.7109375" style="332" customWidth="1"/>
    <col min="3595" max="3595" width="11.42578125" style="332"/>
    <col min="3596" max="3596" width="12.140625" style="332" bestFit="1" customWidth="1"/>
    <col min="3597" max="3597" width="11.85546875" style="332" bestFit="1" customWidth="1"/>
    <col min="3598" max="3840" width="11.42578125" style="332"/>
    <col min="3841" max="3841" width="4" style="332" customWidth="1"/>
    <col min="3842" max="3842" width="106.5703125" style="332" customWidth="1"/>
    <col min="3843" max="3850" width="20.7109375" style="332" customWidth="1"/>
    <col min="3851" max="3851" width="11.42578125" style="332"/>
    <col min="3852" max="3852" width="12.140625" style="332" bestFit="1" customWidth="1"/>
    <col min="3853" max="3853" width="11.85546875" style="332" bestFit="1" customWidth="1"/>
    <col min="3854" max="4096" width="11.42578125" style="332"/>
    <col min="4097" max="4097" width="4" style="332" customWidth="1"/>
    <col min="4098" max="4098" width="106.5703125" style="332" customWidth="1"/>
    <col min="4099" max="4106" width="20.7109375" style="332" customWidth="1"/>
    <col min="4107" max="4107" width="11.42578125" style="332"/>
    <col min="4108" max="4108" width="12.140625" style="332" bestFit="1" customWidth="1"/>
    <col min="4109" max="4109" width="11.85546875" style="332" bestFit="1" customWidth="1"/>
    <col min="4110" max="4352" width="11.42578125" style="332"/>
    <col min="4353" max="4353" width="4" style="332" customWidth="1"/>
    <col min="4354" max="4354" width="106.5703125" style="332" customWidth="1"/>
    <col min="4355" max="4362" width="20.7109375" style="332" customWidth="1"/>
    <col min="4363" max="4363" width="11.42578125" style="332"/>
    <col min="4364" max="4364" width="12.140625" style="332" bestFit="1" customWidth="1"/>
    <col min="4365" max="4365" width="11.85546875" style="332" bestFit="1" customWidth="1"/>
    <col min="4366" max="4608" width="11.42578125" style="332"/>
    <col min="4609" max="4609" width="4" style="332" customWidth="1"/>
    <col min="4610" max="4610" width="106.5703125" style="332" customWidth="1"/>
    <col min="4611" max="4618" width="20.7109375" style="332" customWidth="1"/>
    <col min="4619" max="4619" width="11.42578125" style="332"/>
    <col min="4620" max="4620" width="12.140625" style="332" bestFit="1" customWidth="1"/>
    <col min="4621" max="4621" width="11.85546875" style="332" bestFit="1" customWidth="1"/>
    <col min="4622" max="4864" width="11.42578125" style="332"/>
    <col min="4865" max="4865" width="4" style="332" customWidth="1"/>
    <col min="4866" max="4866" width="106.5703125" style="332" customWidth="1"/>
    <col min="4867" max="4874" width="20.7109375" style="332" customWidth="1"/>
    <col min="4875" max="4875" width="11.42578125" style="332"/>
    <col min="4876" max="4876" width="12.140625" style="332" bestFit="1" customWidth="1"/>
    <col min="4877" max="4877" width="11.85546875" style="332" bestFit="1" customWidth="1"/>
    <col min="4878" max="5120" width="11.42578125" style="332"/>
    <col min="5121" max="5121" width="4" style="332" customWidth="1"/>
    <col min="5122" max="5122" width="106.5703125" style="332" customWidth="1"/>
    <col min="5123" max="5130" width="20.7109375" style="332" customWidth="1"/>
    <col min="5131" max="5131" width="11.42578125" style="332"/>
    <col min="5132" max="5132" width="12.140625" style="332" bestFit="1" customWidth="1"/>
    <col min="5133" max="5133" width="11.85546875" style="332" bestFit="1" customWidth="1"/>
    <col min="5134" max="5376" width="11.42578125" style="332"/>
    <col min="5377" max="5377" width="4" style="332" customWidth="1"/>
    <col min="5378" max="5378" width="106.5703125" style="332" customWidth="1"/>
    <col min="5379" max="5386" width="20.7109375" style="332" customWidth="1"/>
    <col min="5387" max="5387" width="11.42578125" style="332"/>
    <col min="5388" max="5388" width="12.140625" style="332" bestFit="1" customWidth="1"/>
    <col min="5389" max="5389" width="11.85546875" style="332" bestFit="1" customWidth="1"/>
    <col min="5390" max="5632" width="11.42578125" style="332"/>
    <col min="5633" max="5633" width="4" style="332" customWidth="1"/>
    <col min="5634" max="5634" width="106.5703125" style="332" customWidth="1"/>
    <col min="5635" max="5642" width="20.7109375" style="332" customWidth="1"/>
    <col min="5643" max="5643" width="11.42578125" style="332"/>
    <col min="5644" max="5644" width="12.140625" style="332" bestFit="1" customWidth="1"/>
    <col min="5645" max="5645" width="11.85546875" style="332" bestFit="1" customWidth="1"/>
    <col min="5646" max="5888" width="11.42578125" style="332"/>
    <col min="5889" max="5889" width="4" style="332" customWidth="1"/>
    <col min="5890" max="5890" width="106.5703125" style="332" customWidth="1"/>
    <col min="5891" max="5898" width="20.7109375" style="332" customWidth="1"/>
    <col min="5899" max="5899" width="11.42578125" style="332"/>
    <col min="5900" max="5900" width="12.140625" style="332" bestFit="1" customWidth="1"/>
    <col min="5901" max="5901" width="11.85546875" style="332" bestFit="1" customWidth="1"/>
    <col min="5902" max="6144" width="11.42578125" style="332"/>
    <col min="6145" max="6145" width="4" style="332" customWidth="1"/>
    <col min="6146" max="6146" width="106.5703125" style="332" customWidth="1"/>
    <col min="6147" max="6154" width="20.7109375" style="332" customWidth="1"/>
    <col min="6155" max="6155" width="11.42578125" style="332"/>
    <col min="6156" max="6156" width="12.140625" style="332" bestFit="1" customWidth="1"/>
    <col min="6157" max="6157" width="11.85546875" style="332" bestFit="1" customWidth="1"/>
    <col min="6158" max="6400" width="11.42578125" style="332"/>
    <col min="6401" max="6401" width="4" style="332" customWidth="1"/>
    <col min="6402" max="6402" width="106.5703125" style="332" customWidth="1"/>
    <col min="6403" max="6410" width="20.7109375" style="332" customWidth="1"/>
    <col min="6411" max="6411" width="11.42578125" style="332"/>
    <col min="6412" max="6412" width="12.140625" style="332" bestFit="1" customWidth="1"/>
    <col min="6413" max="6413" width="11.85546875" style="332" bestFit="1" customWidth="1"/>
    <col min="6414" max="6656" width="11.42578125" style="332"/>
    <col min="6657" max="6657" width="4" style="332" customWidth="1"/>
    <col min="6658" max="6658" width="106.5703125" style="332" customWidth="1"/>
    <col min="6659" max="6666" width="20.7109375" style="332" customWidth="1"/>
    <col min="6667" max="6667" width="11.42578125" style="332"/>
    <col min="6668" max="6668" width="12.140625" style="332" bestFit="1" customWidth="1"/>
    <col min="6669" max="6669" width="11.85546875" style="332" bestFit="1" customWidth="1"/>
    <col min="6670" max="6912" width="11.42578125" style="332"/>
    <col min="6913" max="6913" width="4" style="332" customWidth="1"/>
    <col min="6914" max="6914" width="106.5703125" style="332" customWidth="1"/>
    <col min="6915" max="6922" width="20.7109375" style="332" customWidth="1"/>
    <col min="6923" max="6923" width="11.42578125" style="332"/>
    <col min="6924" max="6924" width="12.140625" style="332" bestFit="1" customWidth="1"/>
    <col min="6925" max="6925" width="11.85546875" style="332" bestFit="1" customWidth="1"/>
    <col min="6926" max="7168" width="11.42578125" style="332"/>
    <col min="7169" max="7169" width="4" style="332" customWidth="1"/>
    <col min="7170" max="7170" width="106.5703125" style="332" customWidth="1"/>
    <col min="7171" max="7178" width="20.7109375" style="332" customWidth="1"/>
    <col min="7179" max="7179" width="11.42578125" style="332"/>
    <col min="7180" max="7180" width="12.140625" style="332" bestFit="1" customWidth="1"/>
    <col min="7181" max="7181" width="11.85546875" style="332" bestFit="1" customWidth="1"/>
    <col min="7182" max="7424" width="11.42578125" style="332"/>
    <col min="7425" max="7425" width="4" style="332" customWidth="1"/>
    <col min="7426" max="7426" width="106.5703125" style="332" customWidth="1"/>
    <col min="7427" max="7434" width="20.7109375" style="332" customWidth="1"/>
    <col min="7435" max="7435" width="11.42578125" style="332"/>
    <col min="7436" max="7436" width="12.140625" style="332" bestFit="1" customWidth="1"/>
    <col min="7437" max="7437" width="11.85546875" style="332" bestFit="1" customWidth="1"/>
    <col min="7438" max="7680" width="11.42578125" style="332"/>
    <col min="7681" max="7681" width="4" style="332" customWidth="1"/>
    <col min="7682" max="7682" width="106.5703125" style="332" customWidth="1"/>
    <col min="7683" max="7690" width="20.7109375" style="332" customWidth="1"/>
    <col min="7691" max="7691" width="11.42578125" style="332"/>
    <col min="7692" max="7692" width="12.140625" style="332" bestFit="1" customWidth="1"/>
    <col min="7693" max="7693" width="11.85546875" style="332" bestFit="1" customWidth="1"/>
    <col min="7694" max="7936" width="11.42578125" style="332"/>
    <col min="7937" max="7937" width="4" style="332" customWidth="1"/>
    <col min="7938" max="7938" width="106.5703125" style="332" customWidth="1"/>
    <col min="7939" max="7946" width="20.7109375" style="332" customWidth="1"/>
    <col min="7947" max="7947" width="11.42578125" style="332"/>
    <col min="7948" max="7948" width="12.140625" style="332" bestFit="1" customWidth="1"/>
    <col min="7949" max="7949" width="11.85546875" style="332" bestFit="1" customWidth="1"/>
    <col min="7950" max="8192" width="11.42578125" style="332"/>
    <col min="8193" max="8193" width="4" style="332" customWidth="1"/>
    <col min="8194" max="8194" width="106.5703125" style="332" customWidth="1"/>
    <col min="8195" max="8202" width="20.7109375" style="332" customWidth="1"/>
    <col min="8203" max="8203" width="11.42578125" style="332"/>
    <col min="8204" max="8204" width="12.140625" style="332" bestFit="1" customWidth="1"/>
    <col min="8205" max="8205" width="11.85546875" style="332" bestFit="1" customWidth="1"/>
    <col min="8206" max="8448" width="11.42578125" style="332"/>
    <col min="8449" max="8449" width="4" style="332" customWidth="1"/>
    <col min="8450" max="8450" width="106.5703125" style="332" customWidth="1"/>
    <col min="8451" max="8458" width="20.7109375" style="332" customWidth="1"/>
    <col min="8459" max="8459" width="11.42578125" style="332"/>
    <col min="8460" max="8460" width="12.140625" style="332" bestFit="1" customWidth="1"/>
    <col min="8461" max="8461" width="11.85546875" style="332" bestFit="1" customWidth="1"/>
    <col min="8462" max="8704" width="11.42578125" style="332"/>
    <col min="8705" max="8705" width="4" style="332" customWidth="1"/>
    <col min="8706" max="8706" width="106.5703125" style="332" customWidth="1"/>
    <col min="8707" max="8714" width="20.7109375" style="332" customWidth="1"/>
    <col min="8715" max="8715" width="11.42578125" style="332"/>
    <col min="8716" max="8716" width="12.140625" style="332" bestFit="1" customWidth="1"/>
    <col min="8717" max="8717" width="11.85546875" style="332" bestFit="1" customWidth="1"/>
    <col min="8718" max="8960" width="11.42578125" style="332"/>
    <col min="8961" max="8961" width="4" style="332" customWidth="1"/>
    <col min="8962" max="8962" width="106.5703125" style="332" customWidth="1"/>
    <col min="8963" max="8970" width="20.7109375" style="332" customWidth="1"/>
    <col min="8971" max="8971" width="11.42578125" style="332"/>
    <col min="8972" max="8972" width="12.140625" style="332" bestFit="1" customWidth="1"/>
    <col min="8973" max="8973" width="11.85546875" style="332" bestFit="1" customWidth="1"/>
    <col min="8974" max="9216" width="11.42578125" style="332"/>
    <col min="9217" max="9217" width="4" style="332" customWidth="1"/>
    <col min="9218" max="9218" width="106.5703125" style="332" customWidth="1"/>
    <col min="9219" max="9226" width="20.7109375" style="332" customWidth="1"/>
    <col min="9227" max="9227" width="11.42578125" style="332"/>
    <col min="9228" max="9228" width="12.140625" style="332" bestFit="1" customWidth="1"/>
    <col min="9229" max="9229" width="11.85546875" style="332" bestFit="1" customWidth="1"/>
    <col min="9230" max="9472" width="11.42578125" style="332"/>
    <col min="9473" max="9473" width="4" style="332" customWidth="1"/>
    <col min="9474" max="9474" width="106.5703125" style="332" customWidth="1"/>
    <col min="9475" max="9482" width="20.7109375" style="332" customWidth="1"/>
    <col min="9483" max="9483" width="11.42578125" style="332"/>
    <col min="9484" max="9484" width="12.140625" style="332" bestFit="1" customWidth="1"/>
    <col min="9485" max="9485" width="11.85546875" style="332" bestFit="1" customWidth="1"/>
    <col min="9486" max="9728" width="11.42578125" style="332"/>
    <col min="9729" max="9729" width="4" style="332" customWidth="1"/>
    <col min="9730" max="9730" width="106.5703125" style="332" customWidth="1"/>
    <col min="9731" max="9738" width="20.7109375" style="332" customWidth="1"/>
    <col min="9739" max="9739" width="11.42578125" style="332"/>
    <col min="9740" max="9740" width="12.140625" style="332" bestFit="1" customWidth="1"/>
    <col min="9741" max="9741" width="11.85546875" style="332" bestFit="1" customWidth="1"/>
    <col min="9742" max="9984" width="11.42578125" style="332"/>
    <col min="9985" max="9985" width="4" style="332" customWidth="1"/>
    <col min="9986" max="9986" width="106.5703125" style="332" customWidth="1"/>
    <col min="9987" max="9994" width="20.7109375" style="332" customWidth="1"/>
    <col min="9995" max="9995" width="11.42578125" style="332"/>
    <col min="9996" max="9996" width="12.140625" style="332" bestFit="1" customWidth="1"/>
    <col min="9997" max="9997" width="11.85546875" style="332" bestFit="1" customWidth="1"/>
    <col min="9998" max="10240" width="11.42578125" style="332"/>
    <col min="10241" max="10241" width="4" style="332" customWidth="1"/>
    <col min="10242" max="10242" width="106.5703125" style="332" customWidth="1"/>
    <col min="10243" max="10250" width="20.7109375" style="332" customWidth="1"/>
    <col min="10251" max="10251" width="11.42578125" style="332"/>
    <col min="10252" max="10252" width="12.140625" style="332" bestFit="1" customWidth="1"/>
    <col min="10253" max="10253" width="11.85546875" style="332" bestFit="1" customWidth="1"/>
    <col min="10254" max="10496" width="11.42578125" style="332"/>
    <col min="10497" max="10497" width="4" style="332" customWidth="1"/>
    <col min="10498" max="10498" width="106.5703125" style="332" customWidth="1"/>
    <col min="10499" max="10506" width="20.7109375" style="332" customWidth="1"/>
    <col min="10507" max="10507" width="11.42578125" style="332"/>
    <col min="10508" max="10508" width="12.140625" style="332" bestFit="1" customWidth="1"/>
    <col min="10509" max="10509" width="11.85546875" style="332" bestFit="1" customWidth="1"/>
    <col min="10510" max="10752" width="11.42578125" style="332"/>
    <col min="10753" max="10753" width="4" style="332" customWidth="1"/>
    <col min="10754" max="10754" width="106.5703125" style="332" customWidth="1"/>
    <col min="10755" max="10762" width="20.7109375" style="332" customWidth="1"/>
    <col min="10763" max="10763" width="11.42578125" style="332"/>
    <col min="10764" max="10764" width="12.140625" style="332" bestFit="1" customWidth="1"/>
    <col min="10765" max="10765" width="11.85546875" style="332" bestFit="1" customWidth="1"/>
    <col min="10766" max="11008" width="11.42578125" style="332"/>
    <col min="11009" max="11009" width="4" style="332" customWidth="1"/>
    <col min="11010" max="11010" width="106.5703125" style="332" customWidth="1"/>
    <col min="11011" max="11018" width="20.7109375" style="332" customWidth="1"/>
    <col min="11019" max="11019" width="11.42578125" style="332"/>
    <col min="11020" max="11020" width="12.140625" style="332" bestFit="1" customWidth="1"/>
    <col min="11021" max="11021" width="11.85546875" style="332" bestFit="1" customWidth="1"/>
    <col min="11022" max="11264" width="11.42578125" style="332"/>
    <col min="11265" max="11265" width="4" style="332" customWidth="1"/>
    <col min="11266" max="11266" width="106.5703125" style="332" customWidth="1"/>
    <col min="11267" max="11274" width="20.7109375" style="332" customWidth="1"/>
    <col min="11275" max="11275" width="11.42578125" style="332"/>
    <col min="11276" max="11276" width="12.140625" style="332" bestFit="1" customWidth="1"/>
    <col min="11277" max="11277" width="11.85546875" style="332" bestFit="1" customWidth="1"/>
    <col min="11278" max="11520" width="11.42578125" style="332"/>
    <col min="11521" max="11521" width="4" style="332" customWidth="1"/>
    <col min="11522" max="11522" width="106.5703125" style="332" customWidth="1"/>
    <col min="11523" max="11530" width="20.7109375" style="332" customWidth="1"/>
    <col min="11531" max="11531" width="11.42578125" style="332"/>
    <col min="11532" max="11532" width="12.140625" style="332" bestFit="1" customWidth="1"/>
    <col min="11533" max="11533" width="11.85546875" style="332" bestFit="1" customWidth="1"/>
    <col min="11534" max="11776" width="11.42578125" style="332"/>
    <col min="11777" max="11777" width="4" style="332" customWidth="1"/>
    <col min="11778" max="11778" width="106.5703125" style="332" customWidth="1"/>
    <col min="11779" max="11786" width="20.7109375" style="332" customWidth="1"/>
    <col min="11787" max="11787" width="11.42578125" style="332"/>
    <col min="11788" max="11788" width="12.140625" style="332" bestFit="1" customWidth="1"/>
    <col min="11789" max="11789" width="11.85546875" style="332" bestFit="1" customWidth="1"/>
    <col min="11790" max="12032" width="11.42578125" style="332"/>
    <col min="12033" max="12033" width="4" style="332" customWidth="1"/>
    <col min="12034" max="12034" width="106.5703125" style="332" customWidth="1"/>
    <col min="12035" max="12042" width="20.7109375" style="332" customWidth="1"/>
    <col min="12043" max="12043" width="11.42578125" style="332"/>
    <col min="12044" max="12044" width="12.140625" style="332" bestFit="1" customWidth="1"/>
    <col min="12045" max="12045" width="11.85546875" style="332" bestFit="1" customWidth="1"/>
    <col min="12046" max="12288" width="11.42578125" style="332"/>
    <col min="12289" max="12289" width="4" style="332" customWidth="1"/>
    <col min="12290" max="12290" width="106.5703125" style="332" customWidth="1"/>
    <col min="12291" max="12298" width="20.7109375" style="332" customWidth="1"/>
    <col min="12299" max="12299" width="11.42578125" style="332"/>
    <col min="12300" max="12300" width="12.140625" style="332" bestFit="1" customWidth="1"/>
    <col min="12301" max="12301" width="11.85546875" style="332" bestFit="1" customWidth="1"/>
    <col min="12302" max="12544" width="11.42578125" style="332"/>
    <col min="12545" max="12545" width="4" style="332" customWidth="1"/>
    <col min="12546" max="12546" width="106.5703125" style="332" customWidth="1"/>
    <col min="12547" max="12554" width="20.7109375" style="332" customWidth="1"/>
    <col min="12555" max="12555" width="11.42578125" style="332"/>
    <col min="12556" max="12556" width="12.140625" style="332" bestFit="1" customWidth="1"/>
    <col min="12557" max="12557" width="11.85546875" style="332" bestFit="1" customWidth="1"/>
    <col min="12558" max="12800" width="11.42578125" style="332"/>
    <col min="12801" max="12801" width="4" style="332" customWidth="1"/>
    <col min="12802" max="12802" width="106.5703125" style="332" customWidth="1"/>
    <col min="12803" max="12810" width="20.7109375" style="332" customWidth="1"/>
    <col min="12811" max="12811" width="11.42578125" style="332"/>
    <col min="12812" max="12812" width="12.140625" style="332" bestFit="1" customWidth="1"/>
    <col min="12813" max="12813" width="11.85546875" style="332" bestFit="1" customWidth="1"/>
    <col min="12814" max="13056" width="11.42578125" style="332"/>
    <col min="13057" max="13057" width="4" style="332" customWidth="1"/>
    <col min="13058" max="13058" width="106.5703125" style="332" customWidth="1"/>
    <col min="13059" max="13066" width="20.7109375" style="332" customWidth="1"/>
    <col min="13067" max="13067" width="11.42578125" style="332"/>
    <col min="13068" max="13068" width="12.140625" style="332" bestFit="1" customWidth="1"/>
    <col min="13069" max="13069" width="11.85546875" style="332" bestFit="1" customWidth="1"/>
    <col min="13070" max="13312" width="11.42578125" style="332"/>
    <col min="13313" max="13313" width="4" style="332" customWidth="1"/>
    <col min="13314" max="13314" width="106.5703125" style="332" customWidth="1"/>
    <col min="13315" max="13322" width="20.7109375" style="332" customWidth="1"/>
    <col min="13323" max="13323" width="11.42578125" style="332"/>
    <col min="13324" max="13324" width="12.140625" style="332" bestFit="1" customWidth="1"/>
    <col min="13325" max="13325" width="11.85546875" style="332" bestFit="1" customWidth="1"/>
    <col min="13326" max="13568" width="11.42578125" style="332"/>
    <col min="13569" max="13569" width="4" style="332" customWidth="1"/>
    <col min="13570" max="13570" width="106.5703125" style="332" customWidth="1"/>
    <col min="13571" max="13578" width="20.7109375" style="332" customWidth="1"/>
    <col min="13579" max="13579" width="11.42578125" style="332"/>
    <col min="13580" max="13580" width="12.140625" style="332" bestFit="1" customWidth="1"/>
    <col min="13581" max="13581" width="11.85546875" style="332" bestFit="1" customWidth="1"/>
    <col min="13582" max="13824" width="11.42578125" style="332"/>
    <col min="13825" max="13825" width="4" style="332" customWidth="1"/>
    <col min="13826" max="13826" width="106.5703125" style="332" customWidth="1"/>
    <col min="13827" max="13834" width="20.7109375" style="332" customWidth="1"/>
    <col min="13835" max="13835" width="11.42578125" style="332"/>
    <col min="13836" max="13836" width="12.140625" style="332" bestFit="1" customWidth="1"/>
    <col min="13837" max="13837" width="11.85546875" style="332" bestFit="1" customWidth="1"/>
    <col min="13838" max="14080" width="11.42578125" style="332"/>
    <col min="14081" max="14081" width="4" style="332" customWidth="1"/>
    <col min="14082" max="14082" width="106.5703125" style="332" customWidth="1"/>
    <col min="14083" max="14090" width="20.7109375" style="332" customWidth="1"/>
    <col min="14091" max="14091" width="11.42578125" style="332"/>
    <col min="14092" max="14092" width="12.140625" style="332" bestFit="1" customWidth="1"/>
    <col min="14093" max="14093" width="11.85546875" style="332" bestFit="1" customWidth="1"/>
    <col min="14094" max="14336" width="11.42578125" style="332"/>
    <col min="14337" max="14337" width="4" style="332" customWidth="1"/>
    <col min="14338" max="14338" width="106.5703125" style="332" customWidth="1"/>
    <col min="14339" max="14346" width="20.7109375" style="332" customWidth="1"/>
    <col min="14347" max="14347" width="11.42578125" style="332"/>
    <col min="14348" max="14348" width="12.140625" style="332" bestFit="1" customWidth="1"/>
    <col min="14349" max="14349" width="11.85546875" style="332" bestFit="1" customWidth="1"/>
    <col min="14350" max="14592" width="11.42578125" style="332"/>
    <col min="14593" max="14593" width="4" style="332" customWidth="1"/>
    <col min="14594" max="14594" width="106.5703125" style="332" customWidth="1"/>
    <col min="14595" max="14602" width="20.7109375" style="332" customWidth="1"/>
    <col min="14603" max="14603" width="11.42578125" style="332"/>
    <col min="14604" max="14604" width="12.140625" style="332" bestFit="1" customWidth="1"/>
    <col min="14605" max="14605" width="11.85546875" style="332" bestFit="1" customWidth="1"/>
    <col min="14606" max="14848" width="11.42578125" style="332"/>
    <col min="14849" max="14849" width="4" style="332" customWidth="1"/>
    <col min="14850" max="14850" width="106.5703125" style="332" customWidth="1"/>
    <col min="14851" max="14858" width="20.7109375" style="332" customWidth="1"/>
    <col min="14859" max="14859" width="11.42578125" style="332"/>
    <col min="14860" max="14860" width="12.140625" style="332" bestFit="1" customWidth="1"/>
    <col min="14861" max="14861" width="11.85546875" style="332" bestFit="1" customWidth="1"/>
    <col min="14862" max="15104" width="11.42578125" style="332"/>
    <col min="15105" max="15105" width="4" style="332" customWidth="1"/>
    <col min="15106" max="15106" width="106.5703125" style="332" customWidth="1"/>
    <col min="15107" max="15114" width="20.7109375" style="332" customWidth="1"/>
    <col min="15115" max="15115" width="11.42578125" style="332"/>
    <col min="15116" max="15116" width="12.140625" style="332" bestFit="1" customWidth="1"/>
    <col min="15117" max="15117" width="11.85546875" style="332" bestFit="1" customWidth="1"/>
    <col min="15118" max="15360" width="11.42578125" style="332"/>
    <col min="15361" max="15361" width="4" style="332" customWidth="1"/>
    <col min="15362" max="15362" width="106.5703125" style="332" customWidth="1"/>
    <col min="15363" max="15370" width="20.7109375" style="332" customWidth="1"/>
    <col min="15371" max="15371" width="11.42578125" style="332"/>
    <col min="15372" max="15372" width="12.140625" style="332" bestFit="1" customWidth="1"/>
    <col min="15373" max="15373" width="11.85546875" style="332" bestFit="1" customWidth="1"/>
    <col min="15374" max="15616" width="11.42578125" style="332"/>
    <col min="15617" max="15617" width="4" style="332" customWidth="1"/>
    <col min="15618" max="15618" width="106.5703125" style="332" customWidth="1"/>
    <col min="15619" max="15626" width="20.7109375" style="332" customWidth="1"/>
    <col min="15627" max="15627" width="11.42578125" style="332"/>
    <col min="15628" max="15628" width="12.140625" style="332" bestFit="1" customWidth="1"/>
    <col min="15629" max="15629" width="11.85546875" style="332" bestFit="1" customWidth="1"/>
    <col min="15630" max="15872" width="11.42578125" style="332"/>
    <col min="15873" max="15873" width="4" style="332" customWidth="1"/>
    <col min="15874" max="15874" width="106.5703125" style="332" customWidth="1"/>
    <col min="15875" max="15882" width="20.7109375" style="332" customWidth="1"/>
    <col min="15883" max="15883" width="11.42578125" style="332"/>
    <col min="15884" max="15884" width="12.140625" style="332" bestFit="1" customWidth="1"/>
    <col min="15885" max="15885" width="11.85546875" style="332" bestFit="1" customWidth="1"/>
    <col min="15886" max="16128" width="11.42578125" style="332"/>
    <col min="16129" max="16129" width="4" style="332" customWidth="1"/>
    <col min="16130" max="16130" width="106.5703125" style="332" customWidth="1"/>
    <col min="16131" max="16138" width="20.7109375" style="332" customWidth="1"/>
    <col min="16139" max="16139" width="11.42578125" style="332"/>
    <col min="16140" max="16140" width="12.140625" style="332" bestFit="1" customWidth="1"/>
    <col min="16141" max="16141" width="11.85546875" style="332" bestFit="1" customWidth="1"/>
    <col min="16142" max="16384" width="11.42578125" style="332"/>
  </cols>
  <sheetData>
    <row r="1" spans="1:12" ht="18" customHeight="1" x14ac:dyDescent="0.25">
      <c r="A1" s="517" t="s">
        <v>191</v>
      </c>
      <c r="B1" s="518"/>
      <c r="C1" s="518"/>
      <c r="D1" s="518"/>
      <c r="E1" s="518"/>
      <c r="F1" s="518"/>
      <c r="G1" s="518"/>
      <c r="H1" s="518"/>
      <c r="I1" s="518"/>
      <c r="J1" s="519"/>
    </row>
    <row r="2" spans="1:12" ht="18" customHeight="1" x14ac:dyDescent="0.25">
      <c r="A2" s="520" t="s">
        <v>192</v>
      </c>
      <c r="B2" s="521"/>
      <c r="C2" s="521"/>
      <c r="D2" s="521"/>
      <c r="E2" s="521"/>
      <c r="F2" s="521"/>
      <c r="G2" s="521"/>
      <c r="H2" s="521"/>
      <c r="I2" s="521"/>
      <c r="J2" s="522"/>
    </row>
    <row r="3" spans="1:12" ht="18" customHeight="1" x14ac:dyDescent="0.25">
      <c r="A3" s="520" t="s">
        <v>201</v>
      </c>
      <c r="B3" s="521"/>
      <c r="C3" s="521"/>
      <c r="D3" s="521"/>
      <c r="E3" s="521"/>
      <c r="F3" s="521"/>
      <c r="G3" s="521"/>
      <c r="H3" s="521"/>
      <c r="I3" s="521"/>
      <c r="J3" s="522"/>
    </row>
    <row r="4" spans="1:12" ht="18" customHeight="1" thickBot="1" x14ac:dyDescent="0.3">
      <c r="A4" s="523" t="s">
        <v>202</v>
      </c>
      <c r="B4" s="524"/>
      <c r="C4" s="524"/>
      <c r="D4" s="524"/>
      <c r="E4" s="524"/>
      <c r="F4" s="524"/>
      <c r="G4" s="524"/>
      <c r="H4" s="524"/>
      <c r="I4" s="524"/>
      <c r="J4" s="525"/>
    </row>
    <row r="5" spans="1:12" ht="15" customHeight="1" thickBot="1" x14ac:dyDescent="0.3">
      <c r="A5" s="333"/>
      <c r="B5" s="333"/>
      <c r="C5" s="333"/>
      <c r="D5" s="333"/>
      <c r="E5" s="333"/>
      <c r="F5" s="333"/>
      <c r="G5" s="333"/>
      <c r="H5" s="333"/>
      <c r="I5" s="333"/>
      <c r="J5" s="333"/>
    </row>
    <row r="6" spans="1:12" ht="60" customHeight="1" x14ac:dyDescent="0.25">
      <c r="A6" s="534" t="s">
        <v>16</v>
      </c>
      <c r="B6" s="535"/>
      <c r="C6" s="149" t="s">
        <v>145</v>
      </c>
      <c r="D6" s="150" t="s">
        <v>40</v>
      </c>
      <c r="E6" s="151" t="s">
        <v>41</v>
      </c>
      <c r="F6" s="152" t="s">
        <v>42</v>
      </c>
      <c r="G6" s="153" t="s">
        <v>43</v>
      </c>
      <c r="H6" s="152" t="s">
        <v>44</v>
      </c>
      <c r="I6" s="154" t="s">
        <v>146</v>
      </c>
      <c r="J6" s="154" t="s">
        <v>17</v>
      </c>
    </row>
    <row r="7" spans="1:12" ht="15.75" thickBot="1" x14ac:dyDescent="0.3">
      <c r="A7" s="536"/>
      <c r="B7" s="537"/>
      <c r="C7" s="334" t="s">
        <v>45</v>
      </c>
      <c r="D7" s="335" t="s">
        <v>0</v>
      </c>
      <c r="E7" s="336" t="s">
        <v>0</v>
      </c>
      <c r="F7" s="337" t="s">
        <v>0</v>
      </c>
      <c r="G7" s="338" t="s">
        <v>45</v>
      </c>
      <c r="H7" s="337" t="s">
        <v>0</v>
      </c>
      <c r="I7" s="339" t="s">
        <v>0</v>
      </c>
      <c r="J7" s="339" t="s">
        <v>0</v>
      </c>
    </row>
    <row r="8" spans="1:12" ht="15.75" thickBot="1" x14ac:dyDescent="0.3"/>
    <row r="9" spans="1:12" ht="18" customHeight="1" x14ac:dyDescent="0.25">
      <c r="A9" s="340">
        <v>1</v>
      </c>
      <c r="B9" s="341" t="s">
        <v>46</v>
      </c>
      <c r="C9" s="342">
        <v>115657</v>
      </c>
      <c r="D9" s="272">
        <v>-16618.259800125943</v>
      </c>
      <c r="E9" s="273">
        <v>-16618.259800125943</v>
      </c>
      <c r="F9" s="274">
        <v>-16618.259800125943</v>
      </c>
      <c r="G9" s="343">
        <v>130000</v>
      </c>
      <c r="H9" s="344">
        <v>0</v>
      </c>
      <c r="I9" s="556">
        <v>0</v>
      </c>
      <c r="J9" s="345">
        <v>0</v>
      </c>
      <c r="L9" s="346"/>
    </row>
    <row r="10" spans="1:12" ht="18" customHeight="1" x14ac:dyDescent="0.25">
      <c r="A10" s="347">
        <f>A9+1</f>
        <v>2</v>
      </c>
      <c r="B10" s="348" t="s">
        <v>47</v>
      </c>
      <c r="C10" s="349">
        <v>44889</v>
      </c>
      <c r="D10" s="275">
        <v>0</v>
      </c>
      <c r="E10" s="276">
        <v>0</v>
      </c>
      <c r="F10" s="277">
        <v>0</v>
      </c>
      <c r="G10" s="350">
        <v>0</v>
      </c>
      <c r="H10" s="351">
        <v>0</v>
      </c>
      <c r="I10" s="557">
        <v>0</v>
      </c>
      <c r="J10" s="352">
        <v>0</v>
      </c>
      <c r="L10" s="346"/>
    </row>
    <row r="11" spans="1:12" ht="18" customHeight="1" x14ac:dyDescent="0.25">
      <c r="A11" s="347">
        <f t="shared" ref="A11:A58" si="0">A10+1</f>
        <v>3</v>
      </c>
      <c r="B11" s="155" t="s">
        <v>48</v>
      </c>
      <c r="C11" s="349">
        <v>16350.5</v>
      </c>
      <c r="D11" s="275">
        <v>-16631.732499999995</v>
      </c>
      <c r="E11" s="276">
        <v>-16631.732499999995</v>
      </c>
      <c r="F11" s="277">
        <v>0</v>
      </c>
      <c r="G11" s="350">
        <v>0</v>
      </c>
      <c r="H11" s="351">
        <v>0</v>
      </c>
      <c r="I11" s="557">
        <v>0</v>
      </c>
      <c r="J11" s="352">
        <v>0</v>
      </c>
      <c r="L11" s="346"/>
    </row>
    <row r="12" spans="1:12" ht="18" customHeight="1" x14ac:dyDescent="0.25">
      <c r="A12" s="347">
        <f t="shared" si="0"/>
        <v>4</v>
      </c>
      <c r="B12" s="348" t="s">
        <v>49</v>
      </c>
      <c r="C12" s="349">
        <v>12261</v>
      </c>
      <c r="D12" s="275">
        <v>-9787.6871724628309</v>
      </c>
      <c r="E12" s="276">
        <v>-9787.6871724628309</v>
      </c>
      <c r="F12" s="277">
        <v>-9787.6871724628309</v>
      </c>
      <c r="G12" s="350">
        <v>15000</v>
      </c>
      <c r="H12" s="351">
        <v>0</v>
      </c>
      <c r="I12" s="557">
        <v>0</v>
      </c>
      <c r="J12" s="352">
        <v>0</v>
      </c>
      <c r="L12" s="346"/>
    </row>
    <row r="13" spans="1:12" ht="18" customHeight="1" x14ac:dyDescent="0.25">
      <c r="A13" s="347">
        <f t="shared" si="0"/>
        <v>5</v>
      </c>
      <c r="B13" s="348" t="s">
        <v>50</v>
      </c>
      <c r="C13" s="349">
        <v>51219</v>
      </c>
      <c r="D13" s="275">
        <v>-50853.944166666683</v>
      </c>
      <c r="E13" s="276">
        <v>-50853.944166666683</v>
      </c>
      <c r="F13" s="277">
        <v>-50853.944166666683</v>
      </c>
      <c r="G13" s="350">
        <v>0</v>
      </c>
      <c r="H13" s="351">
        <v>0</v>
      </c>
      <c r="I13" s="557">
        <v>0</v>
      </c>
      <c r="J13" s="352">
        <v>-50853.944166666683</v>
      </c>
      <c r="L13" s="346"/>
    </row>
    <row r="14" spans="1:12" ht="18" customHeight="1" x14ac:dyDescent="0.25">
      <c r="A14" s="347">
        <f t="shared" si="0"/>
        <v>6</v>
      </c>
      <c r="B14" s="348" t="s">
        <v>51</v>
      </c>
      <c r="C14" s="349">
        <v>0</v>
      </c>
      <c r="D14" s="278">
        <v>0</v>
      </c>
      <c r="E14" s="279">
        <v>0</v>
      </c>
      <c r="F14" s="280">
        <v>0</v>
      </c>
      <c r="G14" s="350">
        <v>0</v>
      </c>
      <c r="H14" s="351">
        <v>0</v>
      </c>
      <c r="I14" s="557">
        <v>0</v>
      </c>
      <c r="J14" s="352">
        <v>0</v>
      </c>
      <c r="L14" s="346"/>
    </row>
    <row r="15" spans="1:12" ht="18" customHeight="1" x14ac:dyDescent="0.25">
      <c r="A15" s="347">
        <f t="shared" si="0"/>
        <v>7</v>
      </c>
      <c r="B15" s="348" t="s">
        <v>147</v>
      </c>
      <c r="C15" s="349">
        <v>9653</v>
      </c>
      <c r="D15" s="275">
        <v>-2936.6926163690187</v>
      </c>
      <c r="E15" s="276">
        <v>-2936.6926163690187</v>
      </c>
      <c r="F15" s="277">
        <v>-8.5265128291212022E-13</v>
      </c>
      <c r="G15" s="350">
        <v>0</v>
      </c>
      <c r="H15" s="351">
        <v>0</v>
      </c>
      <c r="I15" s="557">
        <v>0</v>
      </c>
      <c r="J15" s="352">
        <v>-8.5265128291212022E-13</v>
      </c>
      <c r="L15" s="346"/>
    </row>
    <row r="16" spans="1:12" ht="18" customHeight="1" x14ac:dyDescent="0.25">
      <c r="A16" s="347">
        <f t="shared" si="0"/>
        <v>8</v>
      </c>
      <c r="B16" s="348" t="s">
        <v>52</v>
      </c>
      <c r="C16" s="349">
        <v>0</v>
      </c>
      <c r="D16" s="275">
        <v>0</v>
      </c>
      <c r="E16" s="276">
        <v>0</v>
      </c>
      <c r="F16" s="277">
        <v>0</v>
      </c>
      <c r="G16" s="350">
        <v>0</v>
      </c>
      <c r="H16" s="351">
        <v>0</v>
      </c>
      <c r="I16" s="557">
        <v>0</v>
      </c>
      <c r="J16" s="352">
        <v>0</v>
      </c>
      <c r="L16" s="346"/>
    </row>
    <row r="17" spans="1:12" ht="18" customHeight="1" x14ac:dyDescent="0.25">
      <c r="A17" s="347">
        <f t="shared" si="0"/>
        <v>9</v>
      </c>
      <c r="B17" s="348" t="s">
        <v>53</v>
      </c>
      <c r="C17" s="349">
        <v>0</v>
      </c>
      <c r="D17" s="275">
        <v>0</v>
      </c>
      <c r="E17" s="276">
        <v>0</v>
      </c>
      <c r="F17" s="277">
        <v>0</v>
      </c>
      <c r="G17" s="350">
        <v>0</v>
      </c>
      <c r="H17" s="351">
        <v>0</v>
      </c>
      <c r="I17" s="557">
        <v>0</v>
      </c>
      <c r="J17" s="352">
        <v>0</v>
      </c>
      <c r="L17" s="346"/>
    </row>
    <row r="18" spans="1:12" ht="18" customHeight="1" x14ac:dyDescent="0.25">
      <c r="A18" s="347">
        <f t="shared" si="0"/>
        <v>10</v>
      </c>
      <c r="B18" s="348" t="s">
        <v>148</v>
      </c>
      <c r="C18" s="349">
        <v>18027</v>
      </c>
      <c r="D18" s="275">
        <v>-9540.6350000000002</v>
      </c>
      <c r="E18" s="276">
        <v>-9540.6350000000002</v>
      </c>
      <c r="F18" s="277">
        <v>-1602.0137651855521</v>
      </c>
      <c r="G18" s="350">
        <v>0</v>
      </c>
      <c r="H18" s="351">
        <v>0</v>
      </c>
      <c r="I18" s="557">
        <v>0</v>
      </c>
      <c r="J18" s="352">
        <v>-1602.0137651855521</v>
      </c>
      <c r="L18" s="346"/>
    </row>
    <row r="19" spans="1:12" ht="18" customHeight="1" x14ac:dyDescent="0.25">
      <c r="A19" s="347">
        <f t="shared" si="0"/>
        <v>11</v>
      </c>
      <c r="B19" s="348" t="s">
        <v>54</v>
      </c>
      <c r="C19" s="349">
        <v>16447</v>
      </c>
      <c r="D19" s="275">
        <v>0</v>
      </c>
      <c r="E19" s="276">
        <v>0</v>
      </c>
      <c r="F19" s="277">
        <v>0</v>
      </c>
      <c r="G19" s="350">
        <v>0</v>
      </c>
      <c r="H19" s="351">
        <v>0</v>
      </c>
      <c r="I19" s="557">
        <v>0</v>
      </c>
      <c r="J19" s="352">
        <v>0</v>
      </c>
      <c r="L19" s="346"/>
    </row>
    <row r="20" spans="1:12" ht="18" customHeight="1" x14ac:dyDescent="0.25">
      <c r="A20" s="347">
        <f t="shared" si="0"/>
        <v>12</v>
      </c>
      <c r="B20" s="348" t="s">
        <v>55</v>
      </c>
      <c r="C20" s="349">
        <v>0</v>
      </c>
      <c r="D20" s="275">
        <v>0</v>
      </c>
      <c r="E20" s="276">
        <v>0</v>
      </c>
      <c r="F20" s="277">
        <v>0</v>
      </c>
      <c r="G20" s="350">
        <v>0</v>
      </c>
      <c r="H20" s="351">
        <v>0</v>
      </c>
      <c r="I20" s="557">
        <v>0</v>
      </c>
      <c r="J20" s="352">
        <v>0</v>
      </c>
      <c r="L20" s="346"/>
    </row>
    <row r="21" spans="1:12" ht="18" customHeight="1" x14ac:dyDescent="0.25">
      <c r="A21" s="347">
        <f t="shared" si="0"/>
        <v>13</v>
      </c>
      <c r="B21" s="348" t="s">
        <v>56</v>
      </c>
      <c r="C21" s="349">
        <v>14447</v>
      </c>
      <c r="D21" s="275">
        <v>-2920.1319695736584</v>
      </c>
      <c r="E21" s="276">
        <v>-2920.1319695736584</v>
      </c>
      <c r="F21" s="277">
        <v>-8476.6092896802384</v>
      </c>
      <c r="G21" s="350">
        <v>0</v>
      </c>
      <c r="H21" s="351">
        <v>0</v>
      </c>
      <c r="I21" s="557">
        <v>0</v>
      </c>
      <c r="J21" s="352">
        <v>-8476.6092896802384</v>
      </c>
      <c r="L21" s="346"/>
    </row>
    <row r="22" spans="1:12" ht="18" customHeight="1" x14ac:dyDescent="0.25">
      <c r="A22" s="347">
        <f t="shared" si="0"/>
        <v>14</v>
      </c>
      <c r="B22" s="348" t="s">
        <v>57</v>
      </c>
      <c r="C22" s="349">
        <v>0</v>
      </c>
      <c r="D22" s="275">
        <v>0</v>
      </c>
      <c r="E22" s="276">
        <v>0</v>
      </c>
      <c r="F22" s="277">
        <v>0</v>
      </c>
      <c r="G22" s="350">
        <v>0</v>
      </c>
      <c r="H22" s="351">
        <v>0</v>
      </c>
      <c r="I22" s="557">
        <v>0</v>
      </c>
      <c r="J22" s="352">
        <v>0</v>
      </c>
      <c r="L22" s="346"/>
    </row>
    <row r="23" spans="1:12" ht="18" customHeight="1" x14ac:dyDescent="0.25">
      <c r="A23" s="347">
        <f t="shared" si="0"/>
        <v>15</v>
      </c>
      <c r="B23" s="348" t="s">
        <v>58</v>
      </c>
      <c r="C23" s="349">
        <v>8593</v>
      </c>
      <c r="D23" s="275">
        <v>-28962.24083333333</v>
      </c>
      <c r="E23" s="276">
        <v>-28962.24083333333</v>
      </c>
      <c r="F23" s="277">
        <v>-22710.063858373091</v>
      </c>
      <c r="G23" s="350">
        <v>0</v>
      </c>
      <c r="H23" s="351">
        <v>0</v>
      </c>
      <c r="I23" s="557">
        <v>0</v>
      </c>
      <c r="J23" s="352">
        <v>-22710.063858373091</v>
      </c>
      <c r="L23" s="346"/>
    </row>
    <row r="24" spans="1:12" ht="18" customHeight="1" x14ac:dyDescent="0.25">
      <c r="A24" s="347">
        <f t="shared" si="0"/>
        <v>16</v>
      </c>
      <c r="B24" s="348" t="s">
        <v>59</v>
      </c>
      <c r="C24" s="349">
        <v>120000</v>
      </c>
      <c r="D24" s="275">
        <v>-158968.73666666666</v>
      </c>
      <c r="E24" s="276">
        <v>-158968.73666666666</v>
      </c>
      <c r="F24" s="277">
        <v>-158968.73666666666</v>
      </c>
      <c r="G24" s="350">
        <v>0</v>
      </c>
      <c r="H24" s="351">
        <v>0</v>
      </c>
      <c r="I24" s="557">
        <v>0</v>
      </c>
      <c r="J24" s="352">
        <v>-158968.73666666666</v>
      </c>
      <c r="L24" s="346"/>
    </row>
    <row r="25" spans="1:12" ht="18" customHeight="1" x14ac:dyDescent="0.25">
      <c r="A25" s="347">
        <f t="shared" si="0"/>
        <v>17</v>
      </c>
      <c r="B25" s="348" t="s">
        <v>60</v>
      </c>
      <c r="C25" s="349">
        <v>0</v>
      </c>
      <c r="D25" s="275">
        <v>0</v>
      </c>
      <c r="E25" s="276">
        <v>0</v>
      </c>
      <c r="F25" s="277">
        <v>0</v>
      </c>
      <c r="G25" s="350">
        <v>0</v>
      </c>
      <c r="H25" s="351">
        <v>0</v>
      </c>
      <c r="I25" s="557">
        <v>0</v>
      </c>
      <c r="J25" s="352">
        <v>0</v>
      </c>
      <c r="L25" s="346"/>
    </row>
    <row r="26" spans="1:12" ht="18" customHeight="1" x14ac:dyDescent="0.25">
      <c r="A26" s="347">
        <f t="shared" si="0"/>
        <v>18</v>
      </c>
      <c r="B26" s="353" t="s">
        <v>61</v>
      </c>
      <c r="C26" s="349">
        <v>132000</v>
      </c>
      <c r="D26" s="275">
        <v>-35485.024166666684</v>
      </c>
      <c r="E26" s="276">
        <v>-35485.024166666684</v>
      </c>
      <c r="F26" s="277">
        <v>-35485.024166666684</v>
      </c>
      <c r="G26" s="350">
        <v>0</v>
      </c>
      <c r="H26" s="351">
        <v>0</v>
      </c>
      <c r="I26" s="557">
        <v>0</v>
      </c>
      <c r="J26" s="352">
        <v>-35485.024166666684</v>
      </c>
      <c r="L26" s="346"/>
    </row>
    <row r="27" spans="1:12" ht="18" customHeight="1" x14ac:dyDescent="0.25">
      <c r="A27" s="347">
        <f t="shared" si="0"/>
        <v>19</v>
      </c>
      <c r="B27" s="353" t="s">
        <v>149</v>
      </c>
      <c r="C27" s="349">
        <v>0</v>
      </c>
      <c r="D27" s="275">
        <v>0</v>
      </c>
      <c r="E27" s="276">
        <v>0</v>
      </c>
      <c r="F27" s="277">
        <v>0</v>
      </c>
      <c r="G27" s="350">
        <v>0</v>
      </c>
      <c r="H27" s="351">
        <v>0</v>
      </c>
      <c r="I27" s="557">
        <v>0</v>
      </c>
      <c r="J27" s="352">
        <v>0</v>
      </c>
      <c r="L27" s="346"/>
    </row>
    <row r="28" spans="1:12" ht="18" customHeight="1" x14ac:dyDescent="0.25">
      <c r="A28" s="347">
        <f t="shared" si="0"/>
        <v>20</v>
      </c>
      <c r="B28" s="353" t="s">
        <v>62</v>
      </c>
      <c r="C28" s="349">
        <v>47294</v>
      </c>
      <c r="D28" s="275">
        <v>-5589.8516666666674</v>
      </c>
      <c r="E28" s="276">
        <v>-5589.8516666666674</v>
      </c>
      <c r="F28" s="277">
        <v>-5507.1160941486596</v>
      </c>
      <c r="G28" s="350">
        <v>0</v>
      </c>
      <c r="H28" s="351">
        <v>0</v>
      </c>
      <c r="I28" s="557">
        <v>0</v>
      </c>
      <c r="J28" s="352">
        <v>-5507.1160941486596</v>
      </c>
      <c r="L28" s="346"/>
    </row>
    <row r="29" spans="1:12" ht="18" customHeight="1" x14ac:dyDescent="0.25">
      <c r="A29" s="347">
        <f t="shared" si="0"/>
        <v>21</v>
      </c>
      <c r="B29" s="353" t="s">
        <v>150</v>
      </c>
      <c r="C29" s="349">
        <v>0</v>
      </c>
      <c r="D29" s="275">
        <v>0</v>
      </c>
      <c r="E29" s="276">
        <v>0</v>
      </c>
      <c r="F29" s="277">
        <v>0</v>
      </c>
      <c r="G29" s="350">
        <v>0</v>
      </c>
      <c r="H29" s="351">
        <v>0</v>
      </c>
      <c r="I29" s="557">
        <v>0</v>
      </c>
      <c r="J29" s="352">
        <v>0</v>
      </c>
      <c r="L29" s="346"/>
    </row>
    <row r="30" spans="1:12" ht="18" customHeight="1" x14ac:dyDescent="0.25">
      <c r="A30" s="347">
        <f t="shared" si="0"/>
        <v>22</v>
      </c>
      <c r="B30" s="348" t="s">
        <v>63</v>
      </c>
      <c r="C30" s="349">
        <v>40845</v>
      </c>
      <c r="D30" s="275">
        <v>-8255.8863637596714</v>
      </c>
      <c r="E30" s="276">
        <v>-8255.8863637596714</v>
      </c>
      <c r="F30" s="277">
        <v>0</v>
      </c>
      <c r="G30" s="350">
        <v>0</v>
      </c>
      <c r="H30" s="351">
        <v>0</v>
      </c>
      <c r="I30" s="557">
        <v>0</v>
      </c>
      <c r="J30" s="352">
        <v>0</v>
      </c>
      <c r="L30" s="346"/>
    </row>
    <row r="31" spans="1:12" ht="18" customHeight="1" x14ac:dyDescent="0.25">
      <c r="A31" s="347">
        <f t="shared" si="0"/>
        <v>23</v>
      </c>
      <c r="B31" s="348" t="s">
        <v>64</v>
      </c>
      <c r="C31" s="349">
        <v>0</v>
      </c>
      <c r="D31" s="275">
        <v>0</v>
      </c>
      <c r="E31" s="276">
        <v>0</v>
      </c>
      <c r="F31" s="277">
        <v>0</v>
      </c>
      <c r="G31" s="350">
        <v>0</v>
      </c>
      <c r="H31" s="351">
        <v>0</v>
      </c>
      <c r="I31" s="557">
        <v>0</v>
      </c>
      <c r="J31" s="352">
        <v>0</v>
      </c>
      <c r="L31" s="346"/>
    </row>
    <row r="32" spans="1:12" ht="18" customHeight="1" x14ac:dyDescent="0.25">
      <c r="A32" s="347">
        <f t="shared" si="0"/>
        <v>24</v>
      </c>
      <c r="B32" s="348" t="s">
        <v>151</v>
      </c>
      <c r="C32" s="349">
        <v>0</v>
      </c>
      <c r="D32" s="278">
        <v>0</v>
      </c>
      <c r="E32" s="279">
        <v>0</v>
      </c>
      <c r="F32" s="280">
        <v>0</v>
      </c>
      <c r="G32" s="350">
        <v>0</v>
      </c>
      <c r="H32" s="351">
        <v>0</v>
      </c>
      <c r="I32" s="557">
        <v>0</v>
      </c>
      <c r="J32" s="352">
        <v>0</v>
      </c>
      <c r="L32" s="346"/>
    </row>
    <row r="33" spans="1:12" ht="18" customHeight="1" x14ac:dyDescent="0.25">
      <c r="A33" s="347">
        <f t="shared" si="0"/>
        <v>25</v>
      </c>
      <c r="B33" s="348" t="s">
        <v>65</v>
      </c>
      <c r="C33" s="349">
        <v>0</v>
      </c>
      <c r="D33" s="275">
        <v>0</v>
      </c>
      <c r="E33" s="276">
        <v>0</v>
      </c>
      <c r="F33" s="277">
        <v>-5683.9632119233074</v>
      </c>
      <c r="G33" s="350">
        <v>0</v>
      </c>
      <c r="H33" s="351">
        <v>0</v>
      </c>
      <c r="I33" s="557">
        <v>33.538265790808509</v>
      </c>
      <c r="J33" s="352">
        <v>-5650.4249461324989</v>
      </c>
      <c r="L33" s="346"/>
    </row>
    <row r="34" spans="1:12" ht="18" customHeight="1" x14ac:dyDescent="0.25">
      <c r="A34" s="347">
        <f t="shared" si="0"/>
        <v>26</v>
      </c>
      <c r="B34" s="348" t="s">
        <v>66</v>
      </c>
      <c r="C34" s="349">
        <v>94000</v>
      </c>
      <c r="D34" s="275">
        <v>-34801.305</v>
      </c>
      <c r="E34" s="276">
        <v>-34801.305</v>
      </c>
      <c r="F34" s="277">
        <v>-34801.305</v>
      </c>
      <c r="G34" s="350">
        <v>94000</v>
      </c>
      <c r="H34" s="351">
        <v>0</v>
      </c>
      <c r="I34" s="557">
        <v>0</v>
      </c>
      <c r="J34" s="352">
        <v>0</v>
      </c>
      <c r="L34" s="346"/>
    </row>
    <row r="35" spans="1:12" ht="18" customHeight="1" x14ac:dyDescent="0.25">
      <c r="A35" s="347">
        <f t="shared" si="0"/>
        <v>27</v>
      </c>
      <c r="B35" s="348" t="s">
        <v>67</v>
      </c>
      <c r="C35" s="349">
        <v>4374.1000000000004</v>
      </c>
      <c r="D35" s="275">
        <v>-1330.7145108525558</v>
      </c>
      <c r="E35" s="276">
        <v>-1330.7145108525558</v>
      </c>
      <c r="F35" s="277">
        <v>-1330.7145108525558</v>
      </c>
      <c r="G35" s="350">
        <v>0</v>
      </c>
      <c r="H35" s="351">
        <v>0</v>
      </c>
      <c r="I35" s="557">
        <v>0</v>
      </c>
      <c r="J35" s="352">
        <v>-1330.7145108525558</v>
      </c>
      <c r="L35" s="346"/>
    </row>
    <row r="36" spans="1:12" ht="18" customHeight="1" x14ac:dyDescent="0.25">
      <c r="A36" s="347">
        <f t="shared" si="0"/>
        <v>28</v>
      </c>
      <c r="B36" s="348" t="s">
        <v>152</v>
      </c>
      <c r="C36" s="349">
        <v>0</v>
      </c>
      <c r="D36" s="275">
        <v>0</v>
      </c>
      <c r="E36" s="276">
        <v>0</v>
      </c>
      <c r="F36" s="277">
        <v>0</v>
      </c>
      <c r="G36" s="350">
        <v>0</v>
      </c>
      <c r="H36" s="351">
        <v>0</v>
      </c>
      <c r="I36" s="557">
        <v>0</v>
      </c>
      <c r="J36" s="352">
        <v>0</v>
      </c>
      <c r="L36" s="346"/>
    </row>
    <row r="37" spans="1:12" ht="18" customHeight="1" x14ac:dyDescent="0.25">
      <c r="A37" s="347">
        <f t="shared" si="0"/>
        <v>29</v>
      </c>
      <c r="B37" s="348" t="s">
        <v>68</v>
      </c>
      <c r="C37" s="349">
        <v>0</v>
      </c>
      <c r="D37" s="275">
        <v>0</v>
      </c>
      <c r="E37" s="276">
        <v>0</v>
      </c>
      <c r="F37" s="277">
        <v>0</v>
      </c>
      <c r="G37" s="350">
        <v>0</v>
      </c>
      <c r="H37" s="351">
        <v>0</v>
      </c>
      <c r="I37" s="557">
        <v>0</v>
      </c>
      <c r="J37" s="352">
        <v>0</v>
      </c>
      <c r="L37" s="346"/>
    </row>
    <row r="38" spans="1:12" ht="18" customHeight="1" x14ac:dyDescent="0.25">
      <c r="A38" s="347">
        <f t="shared" si="0"/>
        <v>30</v>
      </c>
      <c r="B38" s="348" t="s">
        <v>69</v>
      </c>
      <c r="C38" s="349">
        <v>0</v>
      </c>
      <c r="D38" s="275">
        <v>0</v>
      </c>
      <c r="E38" s="276">
        <v>0</v>
      </c>
      <c r="F38" s="277">
        <v>0</v>
      </c>
      <c r="G38" s="350">
        <v>0</v>
      </c>
      <c r="H38" s="351">
        <v>0</v>
      </c>
      <c r="I38" s="557">
        <v>9.219544484977348</v>
      </c>
      <c r="J38" s="352">
        <v>9.219544484977348</v>
      </c>
      <c r="L38" s="346"/>
    </row>
    <row r="39" spans="1:12" ht="18" customHeight="1" x14ac:dyDescent="0.25">
      <c r="A39" s="347">
        <f t="shared" si="0"/>
        <v>31</v>
      </c>
      <c r="B39" s="348" t="s">
        <v>70</v>
      </c>
      <c r="C39" s="349">
        <v>0</v>
      </c>
      <c r="D39" s="275">
        <v>0</v>
      </c>
      <c r="E39" s="276">
        <v>0</v>
      </c>
      <c r="F39" s="277">
        <v>0</v>
      </c>
      <c r="G39" s="350">
        <v>0</v>
      </c>
      <c r="H39" s="351">
        <v>0</v>
      </c>
      <c r="I39" s="557">
        <v>0</v>
      </c>
      <c r="J39" s="352">
        <v>0</v>
      </c>
      <c r="L39" s="346"/>
    </row>
    <row r="40" spans="1:12" ht="18" customHeight="1" x14ac:dyDescent="0.25">
      <c r="A40" s="347">
        <f t="shared" si="0"/>
        <v>32</v>
      </c>
      <c r="B40" s="348" t="s">
        <v>71</v>
      </c>
      <c r="C40" s="349">
        <v>73858</v>
      </c>
      <c r="D40" s="275">
        <v>-30895.538027411229</v>
      </c>
      <c r="E40" s="276">
        <v>-30895.538027411229</v>
      </c>
      <c r="F40" s="277">
        <v>-30895.538027411229</v>
      </c>
      <c r="G40" s="350">
        <v>109000</v>
      </c>
      <c r="H40" s="351">
        <v>0</v>
      </c>
      <c r="I40" s="557">
        <v>0</v>
      </c>
      <c r="J40" s="352">
        <v>0</v>
      </c>
      <c r="L40" s="346"/>
    </row>
    <row r="41" spans="1:12" ht="18" customHeight="1" x14ac:dyDescent="0.25">
      <c r="A41" s="347">
        <f t="shared" si="0"/>
        <v>33</v>
      </c>
      <c r="B41" s="348" t="s">
        <v>72</v>
      </c>
      <c r="C41" s="349">
        <v>0</v>
      </c>
      <c r="D41" s="275">
        <v>0</v>
      </c>
      <c r="E41" s="276">
        <v>0</v>
      </c>
      <c r="F41" s="277">
        <v>0</v>
      </c>
      <c r="G41" s="350">
        <v>0</v>
      </c>
      <c r="H41" s="351">
        <v>0</v>
      </c>
      <c r="I41" s="557">
        <v>0</v>
      </c>
      <c r="J41" s="352">
        <v>0</v>
      </c>
      <c r="L41" s="346"/>
    </row>
    <row r="42" spans="1:12" ht="18" customHeight="1" x14ac:dyDescent="0.25">
      <c r="A42" s="347">
        <f t="shared" si="0"/>
        <v>34</v>
      </c>
      <c r="B42" s="348" t="s">
        <v>73</v>
      </c>
      <c r="C42" s="349">
        <v>0</v>
      </c>
      <c r="D42" s="275">
        <v>0</v>
      </c>
      <c r="E42" s="276">
        <v>0</v>
      </c>
      <c r="F42" s="277">
        <v>0</v>
      </c>
      <c r="G42" s="350">
        <v>0</v>
      </c>
      <c r="H42" s="351">
        <v>0</v>
      </c>
      <c r="I42" s="557">
        <v>0</v>
      </c>
      <c r="J42" s="352">
        <v>0</v>
      </c>
      <c r="L42" s="346"/>
    </row>
    <row r="43" spans="1:12" ht="18" customHeight="1" x14ac:dyDescent="0.25">
      <c r="A43" s="347">
        <f t="shared" si="0"/>
        <v>35</v>
      </c>
      <c r="B43" s="348" t="s">
        <v>153</v>
      </c>
      <c r="C43" s="349">
        <v>0</v>
      </c>
      <c r="D43" s="275">
        <v>0</v>
      </c>
      <c r="E43" s="276">
        <v>0</v>
      </c>
      <c r="F43" s="277">
        <v>0</v>
      </c>
      <c r="G43" s="350">
        <v>0</v>
      </c>
      <c r="H43" s="351">
        <v>0</v>
      </c>
      <c r="I43" s="557">
        <v>0</v>
      </c>
      <c r="J43" s="352">
        <v>0</v>
      </c>
      <c r="L43" s="346"/>
    </row>
    <row r="44" spans="1:12" ht="18" customHeight="1" x14ac:dyDescent="0.25">
      <c r="A44" s="347">
        <f t="shared" si="0"/>
        <v>36</v>
      </c>
      <c r="B44" s="348" t="s">
        <v>154</v>
      </c>
      <c r="C44" s="349">
        <v>16114.800000000003</v>
      </c>
      <c r="D44" s="275">
        <v>-4902.5395394450934</v>
      </c>
      <c r="E44" s="276">
        <v>-4902.5395394450934</v>
      </c>
      <c r="F44" s="277">
        <v>-4902.5395394450934</v>
      </c>
      <c r="G44" s="350">
        <v>0</v>
      </c>
      <c r="H44" s="351">
        <v>0</v>
      </c>
      <c r="I44" s="557">
        <v>0</v>
      </c>
      <c r="J44" s="352">
        <v>-4902.5395394450934</v>
      </c>
      <c r="L44" s="346"/>
    </row>
    <row r="45" spans="1:12" ht="18" customHeight="1" x14ac:dyDescent="0.25">
      <c r="A45" s="347">
        <f t="shared" si="0"/>
        <v>37</v>
      </c>
      <c r="B45" s="348" t="s">
        <v>74</v>
      </c>
      <c r="C45" s="349">
        <v>0</v>
      </c>
      <c r="D45" s="275">
        <v>0</v>
      </c>
      <c r="E45" s="276">
        <v>0</v>
      </c>
      <c r="F45" s="277">
        <v>-413876.29926321621</v>
      </c>
      <c r="G45" s="350">
        <v>0</v>
      </c>
      <c r="H45" s="351">
        <v>0</v>
      </c>
      <c r="I45" s="557">
        <v>-1976.4027223791927</v>
      </c>
      <c r="J45" s="352">
        <v>-415852.7019855954</v>
      </c>
      <c r="L45" s="346"/>
    </row>
    <row r="46" spans="1:12" ht="18" customHeight="1" x14ac:dyDescent="0.25">
      <c r="A46" s="347">
        <f t="shared" si="0"/>
        <v>38</v>
      </c>
      <c r="B46" s="348" t="s">
        <v>75</v>
      </c>
      <c r="C46" s="349">
        <v>69627</v>
      </c>
      <c r="D46" s="275">
        <v>-5087.6816666666637</v>
      </c>
      <c r="E46" s="276">
        <v>-5087.6816666666637</v>
      </c>
      <c r="F46" s="277">
        <v>-5087.6816666666637</v>
      </c>
      <c r="G46" s="350">
        <v>0</v>
      </c>
      <c r="H46" s="351">
        <v>0</v>
      </c>
      <c r="I46" s="557">
        <v>0</v>
      </c>
      <c r="J46" s="352">
        <v>-5087.6816666666637</v>
      </c>
      <c r="L46" s="346"/>
    </row>
    <row r="47" spans="1:12" ht="18" customHeight="1" x14ac:dyDescent="0.25">
      <c r="A47" s="347">
        <f t="shared" si="0"/>
        <v>39</v>
      </c>
      <c r="B47" s="348" t="s">
        <v>76</v>
      </c>
      <c r="C47" s="349">
        <v>164789</v>
      </c>
      <c r="D47" s="275">
        <v>-195819.48500000013</v>
      </c>
      <c r="E47" s="276">
        <v>-195819.48500000013</v>
      </c>
      <c r="F47" s="277">
        <v>-195819.48500000013</v>
      </c>
      <c r="G47" s="350">
        <v>174000</v>
      </c>
      <c r="H47" s="351">
        <v>0</v>
      </c>
      <c r="I47" s="557">
        <v>0</v>
      </c>
      <c r="J47" s="352">
        <v>0</v>
      </c>
      <c r="L47" s="346"/>
    </row>
    <row r="48" spans="1:12" ht="18" customHeight="1" x14ac:dyDescent="0.25">
      <c r="A48" s="347">
        <f t="shared" si="0"/>
        <v>40</v>
      </c>
      <c r="B48" s="348" t="s">
        <v>131</v>
      </c>
      <c r="C48" s="349">
        <v>45000</v>
      </c>
      <c r="D48" s="275">
        <v>-2844.82083333333</v>
      </c>
      <c r="E48" s="276">
        <v>-2844.82083333333</v>
      </c>
      <c r="F48" s="277">
        <v>-2844.82083333333</v>
      </c>
      <c r="G48" s="350">
        <v>60000</v>
      </c>
      <c r="H48" s="351">
        <v>0</v>
      </c>
      <c r="I48" s="557">
        <v>0</v>
      </c>
      <c r="J48" s="352">
        <v>0</v>
      </c>
      <c r="L48" s="346"/>
    </row>
    <row r="49" spans="1:12" ht="18" customHeight="1" x14ac:dyDescent="0.25">
      <c r="A49" s="347">
        <f t="shared" si="0"/>
        <v>41</v>
      </c>
      <c r="B49" s="348" t="s">
        <v>77</v>
      </c>
      <c r="C49" s="354">
        <v>24287.16</v>
      </c>
      <c r="D49" s="281">
        <v>-2844.82083333333</v>
      </c>
      <c r="E49" s="282">
        <v>-2844.82083333333</v>
      </c>
      <c r="F49" s="283">
        <v>-2844.82083333333</v>
      </c>
      <c r="G49" s="355">
        <v>25000</v>
      </c>
      <c r="H49" s="356">
        <v>0</v>
      </c>
      <c r="I49" s="558">
        <v>0</v>
      </c>
      <c r="J49" s="357">
        <v>0</v>
      </c>
      <c r="L49" s="346"/>
    </row>
    <row r="50" spans="1:12" ht="18" customHeight="1" x14ac:dyDescent="0.25">
      <c r="A50" s="347">
        <f t="shared" si="0"/>
        <v>42</v>
      </c>
      <c r="B50" s="358" t="s">
        <v>78</v>
      </c>
      <c r="C50" s="354">
        <v>0</v>
      </c>
      <c r="D50" s="281">
        <v>0</v>
      </c>
      <c r="E50" s="282">
        <v>0</v>
      </c>
      <c r="F50" s="283">
        <v>0</v>
      </c>
      <c r="G50" s="355">
        <v>0</v>
      </c>
      <c r="H50" s="356">
        <v>0</v>
      </c>
      <c r="I50" s="558">
        <v>0</v>
      </c>
      <c r="J50" s="357">
        <v>0</v>
      </c>
      <c r="L50" s="346"/>
    </row>
    <row r="51" spans="1:12" ht="18" customHeight="1" x14ac:dyDescent="0.25">
      <c r="A51" s="347">
        <f t="shared" si="0"/>
        <v>43</v>
      </c>
      <c r="B51" s="358" t="s">
        <v>79</v>
      </c>
      <c r="C51" s="354">
        <v>56858.400000000001</v>
      </c>
      <c r="D51" s="281">
        <v>-20407.556666666671</v>
      </c>
      <c r="E51" s="282">
        <v>-20407.556666666671</v>
      </c>
      <c r="F51" s="283">
        <v>-20407.556666666671</v>
      </c>
      <c r="G51" s="355">
        <v>0</v>
      </c>
      <c r="H51" s="356">
        <v>0</v>
      </c>
      <c r="I51" s="558">
        <v>0</v>
      </c>
      <c r="J51" s="357">
        <v>-20407.556666666671</v>
      </c>
      <c r="L51" s="346"/>
    </row>
    <row r="52" spans="1:12" ht="18" customHeight="1" x14ac:dyDescent="0.25">
      <c r="A52" s="359">
        <f t="shared" si="0"/>
        <v>44</v>
      </c>
      <c r="B52" s="358" t="s">
        <v>80</v>
      </c>
      <c r="C52" s="354">
        <v>0</v>
      </c>
      <c r="D52" s="281">
        <v>0</v>
      </c>
      <c r="E52" s="282">
        <v>0</v>
      </c>
      <c r="F52" s="283">
        <v>0</v>
      </c>
      <c r="G52" s="355">
        <v>0</v>
      </c>
      <c r="H52" s="356">
        <v>0</v>
      </c>
      <c r="I52" s="558">
        <v>0</v>
      </c>
      <c r="J52" s="357">
        <v>0</v>
      </c>
      <c r="L52" s="346"/>
    </row>
    <row r="53" spans="1:12" ht="18" customHeight="1" x14ac:dyDescent="0.25">
      <c r="A53" s="359">
        <f t="shared" si="0"/>
        <v>45</v>
      </c>
      <c r="B53" s="358" t="s">
        <v>155</v>
      </c>
      <c r="C53" s="354">
        <v>0</v>
      </c>
      <c r="D53" s="281">
        <v>0</v>
      </c>
      <c r="E53" s="282">
        <v>0</v>
      </c>
      <c r="F53" s="283">
        <v>0</v>
      </c>
      <c r="G53" s="355">
        <v>0</v>
      </c>
      <c r="H53" s="356">
        <v>0</v>
      </c>
      <c r="I53" s="558">
        <v>0</v>
      </c>
      <c r="J53" s="357">
        <v>0</v>
      </c>
      <c r="L53" s="346"/>
    </row>
    <row r="54" spans="1:12" ht="18" customHeight="1" x14ac:dyDescent="0.25">
      <c r="A54" s="359">
        <f t="shared" si="0"/>
        <v>46</v>
      </c>
      <c r="B54" s="358" t="s">
        <v>156</v>
      </c>
      <c r="C54" s="354">
        <v>44752</v>
      </c>
      <c r="D54" s="281">
        <v>-20269.876666666667</v>
      </c>
      <c r="E54" s="282">
        <v>-20269.876666666667</v>
      </c>
      <c r="F54" s="283">
        <v>-5775.8640340841484</v>
      </c>
      <c r="G54" s="355">
        <v>0</v>
      </c>
      <c r="H54" s="356">
        <v>0</v>
      </c>
      <c r="I54" s="558">
        <v>0</v>
      </c>
      <c r="J54" s="357">
        <v>-5775.8640340841484</v>
      </c>
      <c r="L54" s="346"/>
    </row>
    <row r="55" spans="1:12" ht="18" customHeight="1" x14ac:dyDescent="0.25">
      <c r="A55" s="359">
        <f t="shared" si="0"/>
        <v>47</v>
      </c>
      <c r="B55" s="358" t="s">
        <v>81</v>
      </c>
      <c r="C55" s="354">
        <v>57561</v>
      </c>
      <c r="D55" s="281">
        <v>-10925.074999999993</v>
      </c>
      <c r="E55" s="282">
        <v>-10925.074999999993</v>
      </c>
      <c r="F55" s="283">
        <v>-10925.074999999993</v>
      </c>
      <c r="G55" s="355">
        <v>0</v>
      </c>
      <c r="H55" s="356">
        <v>0</v>
      </c>
      <c r="I55" s="558">
        <v>0</v>
      </c>
      <c r="J55" s="357">
        <v>-10925.074999999993</v>
      </c>
      <c r="L55" s="346"/>
    </row>
    <row r="56" spans="1:12" ht="18" customHeight="1" x14ac:dyDescent="0.25">
      <c r="A56" s="359">
        <f t="shared" si="0"/>
        <v>48</v>
      </c>
      <c r="B56" s="358" t="s">
        <v>82</v>
      </c>
      <c r="C56" s="354">
        <v>0</v>
      </c>
      <c r="D56" s="281">
        <v>0</v>
      </c>
      <c r="E56" s="282">
        <v>0</v>
      </c>
      <c r="F56" s="283">
        <v>0</v>
      </c>
      <c r="G56" s="355">
        <v>0</v>
      </c>
      <c r="H56" s="356">
        <v>0</v>
      </c>
      <c r="I56" s="558">
        <v>0</v>
      </c>
      <c r="J56" s="357">
        <v>0</v>
      </c>
      <c r="L56" s="346"/>
    </row>
    <row r="57" spans="1:12" ht="18" customHeight="1" x14ac:dyDescent="0.25">
      <c r="A57" s="359">
        <f t="shared" si="0"/>
        <v>49</v>
      </c>
      <c r="B57" s="358" t="s">
        <v>136</v>
      </c>
      <c r="C57" s="354">
        <v>0</v>
      </c>
      <c r="D57" s="281">
        <v>0</v>
      </c>
      <c r="E57" s="282">
        <v>0</v>
      </c>
      <c r="F57" s="283">
        <v>-374.94599595480952</v>
      </c>
      <c r="G57" s="355">
        <v>0</v>
      </c>
      <c r="H57" s="356">
        <v>0</v>
      </c>
      <c r="I57" s="558">
        <v>0</v>
      </c>
      <c r="J57" s="357">
        <v>-374.94599595480952</v>
      </c>
      <c r="L57" s="346"/>
    </row>
    <row r="58" spans="1:12" ht="18" customHeight="1" thickBot="1" x14ac:dyDescent="0.3">
      <c r="A58" s="360">
        <f t="shared" si="0"/>
        <v>50</v>
      </c>
      <c r="B58" s="361" t="s">
        <v>83</v>
      </c>
      <c r="C58" s="362">
        <v>0</v>
      </c>
      <c r="D58" s="284">
        <v>0</v>
      </c>
      <c r="E58" s="285">
        <v>0</v>
      </c>
      <c r="F58" s="286">
        <v>0</v>
      </c>
      <c r="G58" s="363">
        <v>0</v>
      </c>
      <c r="H58" s="364">
        <v>0</v>
      </c>
      <c r="I58" s="559">
        <v>0</v>
      </c>
      <c r="J58" s="365">
        <v>0</v>
      </c>
      <c r="L58" s="346"/>
    </row>
    <row r="59" spans="1:12" ht="18" customHeight="1" thickBot="1" x14ac:dyDescent="0.3"/>
    <row r="60" spans="1:12" ht="18" customHeight="1" thickBot="1" x14ac:dyDescent="0.3">
      <c r="A60" s="366"/>
      <c r="B60" s="367" t="s">
        <v>13</v>
      </c>
      <c r="D60" s="368">
        <f>SUM(D9:D58)</f>
        <v>-676680.23666666669</v>
      </c>
      <c r="E60" s="368">
        <f t="shared" ref="E60:J60" si="1">SUM(E9:E58)</f>
        <v>-676680.23666666669</v>
      </c>
      <c r="F60" s="368">
        <f t="shared" si="1"/>
        <v>-1045580.0645628636</v>
      </c>
      <c r="G60" s="368">
        <f t="shared" si="1"/>
        <v>607000</v>
      </c>
      <c r="H60" s="368">
        <f t="shared" si="1"/>
        <v>0</v>
      </c>
      <c r="I60" s="368">
        <f t="shared" si="1"/>
        <v>-1933.6449121034068</v>
      </c>
      <c r="J60" s="555">
        <f t="shared" si="1"/>
        <v>-753901.79280830035</v>
      </c>
    </row>
    <row r="62" spans="1:12" x14ac:dyDescent="0.25">
      <c r="A62" s="369" t="s">
        <v>383</v>
      </c>
    </row>
    <row r="65" spans="4:10" x14ac:dyDescent="0.25">
      <c r="D65" s="370"/>
      <c r="E65" s="370"/>
      <c r="F65" s="370"/>
      <c r="G65" s="370"/>
      <c r="H65" s="370"/>
      <c r="I65" s="370"/>
      <c r="J65" s="370"/>
    </row>
    <row r="69" spans="4:10" x14ac:dyDescent="0.25">
      <c r="D69" s="370"/>
    </row>
  </sheetData>
  <mergeCells count="5">
    <mergeCell ref="A1:J1"/>
    <mergeCell ref="A2:J2"/>
    <mergeCell ref="A3:J3"/>
    <mergeCell ref="A4:J4"/>
    <mergeCell ref="A6:B7"/>
  </mergeCells>
  <printOptions horizontalCentered="1"/>
  <pageMargins left="0.39370078740157483" right="0.39370078740157483" top="0.39370078740157483" bottom="0.39370078740157483" header="0" footer="0"/>
  <pageSetup paperSize="9" scale="53" orientation="landscape" r:id="rId1"/>
  <headerFooter alignWithMargins="0">
    <oddFooter>&amp;L&amp;F&amp;R&amp;D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B67D0-30DE-482C-9C76-DDA23282C675}">
  <sheetPr>
    <tabColor indexed="47"/>
    <pageSetUpPr fitToPage="1"/>
  </sheetPr>
  <dimension ref="A1:L49"/>
  <sheetViews>
    <sheetView zoomScale="75" zoomScaleNormal="75" workbookViewId="0">
      <selection sqref="A1:J1"/>
    </sheetView>
  </sheetViews>
  <sheetFormatPr baseColWidth="10" defaultRowHeight="15" x14ac:dyDescent="0.25"/>
  <cols>
    <col min="1" max="1" width="4" style="332" customWidth="1"/>
    <col min="2" max="2" width="106.7109375" style="332" customWidth="1"/>
    <col min="3" max="10" width="20.7109375" style="332" customWidth="1"/>
    <col min="11" max="11" width="13.28515625" style="332" bestFit="1" customWidth="1"/>
    <col min="12" max="12" width="11.42578125" style="332"/>
    <col min="13" max="13" width="11.85546875" style="332" bestFit="1" customWidth="1"/>
    <col min="14" max="256" width="11.42578125" style="332"/>
    <col min="257" max="257" width="4" style="332" customWidth="1"/>
    <col min="258" max="258" width="106.5703125" style="332" customWidth="1"/>
    <col min="259" max="266" width="20.7109375" style="332" customWidth="1"/>
    <col min="267" max="267" width="13.28515625" style="332" bestFit="1" customWidth="1"/>
    <col min="268" max="268" width="11.42578125" style="332"/>
    <col min="269" max="269" width="11.85546875" style="332" bestFit="1" customWidth="1"/>
    <col min="270" max="512" width="11.42578125" style="332"/>
    <col min="513" max="513" width="4" style="332" customWidth="1"/>
    <col min="514" max="514" width="106.5703125" style="332" customWidth="1"/>
    <col min="515" max="522" width="20.7109375" style="332" customWidth="1"/>
    <col min="523" max="523" width="13.28515625" style="332" bestFit="1" customWidth="1"/>
    <col min="524" max="524" width="11.42578125" style="332"/>
    <col min="525" max="525" width="11.85546875" style="332" bestFit="1" customWidth="1"/>
    <col min="526" max="768" width="11.42578125" style="332"/>
    <col min="769" max="769" width="4" style="332" customWidth="1"/>
    <col min="770" max="770" width="106.5703125" style="332" customWidth="1"/>
    <col min="771" max="778" width="20.7109375" style="332" customWidth="1"/>
    <col min="779" max="779" width="13.28515625" style="332" bestFit="1" customWidth="1"/>
    <col min="780" max="780" width="11.42578125" style="332"/>
    <col min="781" max="781" width="11.85546875" style="332" bestFit="1" customWidth="1"/>
    <col min="782" max="1024" width="11.42578125" style="332"/>
    <col min="1025" max="1025" width="4" style="332" customWidth="1"/>
    <col min="1026" max="1026" width="106.5703125" style="332" customWidth="1"/>
    <col min="1027" max="1034" width="20.7109375" style="332" customWidth="1"/>
    <col min="1035" max="1035" width="13.28515625" style="332" bestFit="1" customWidth="1"/>
    <col min="1036" max="1036" width="11.42578125" style="332"/>
    <col min="1037" max="1037" width="11.85546875" style="332" bestFit="1" customWidth="1"/>
    <col min="1038" max="1280" width="11.42578125" style="332"/>
    <col min="1281" max="1281" width="4" style="332" customWidth="1"/>
    <col min="1282" max="1282" width="106.5703125" style="332" customWidth="1"/>
    <col min="1283" max="1290" width="20.7109375" style="332" customWidth="1"/>
    <col min="1291" max="1291" width="13.28515625" style="332" bestFit="1" customWidth="1"/>
    <col min="1292" max="1292" width="11.42578125" style="332"/>
    <col min="1293" max="1293" width="11.85546875" style="332" bestFit="1" customWidth="1"/>
    <col min="1294" max="1536" width="11.42578125" style="332"/>
    <col min="1537" max="1537" width="4" style="332" customWidth="1"/>
    <col min="1538" max="1538" width="106.5703125" style="332" customWidth="1"/>
    <col min="1539" max="1546" width="20.7109375" style="332" customWidth="1"/>
    <col min="1547" max="1547" width="13.28515625" style="332" bestFit="1" customWidth="1"/>
    <col min="1548" max="1548" width="11.42578125" style="332"/>
    <col min="1549" max="1549" width="11.85546875" style="332" bestFit="1" customWidth="1"/>
    <col min="1550" max="1792" width="11.42578125" style="332"/>
    <col min="1793" max="1793" width="4" style="332" customWidth="1"/>
    <col min="1794" max="1794" width="106.5703125" style="332" customWidth="1"/>
    <col min="1795" max="1802" width="20.7109375" style="332" customWidth="1"/>
    <col min="1803" max="1803" width="13.28515625" style="332" bestFit="1" customWidth="1"/>
    <col min="1804" max="1804" width="11.42578125" style="332"/>
    <col min="1805" max="1805" width="11.85546875" style="332" bestFit="1" customWidth="1"/>
    <col min="1806" max="2048" width="11.42578125" style="332"/>
    <col min="2049" max="2049" width="4" style="332" customWidth="1"/>
    <col min="2050" max="2050" width="106.5703125" style="332" customWidth="1"/>
    <col min="2051" max="2058" width="20.7109375" style="332" customWidth="1"/>
    <col min="2059" max="2059" width="13.28515625" style="332" bestFit="1" customWidth="1"/>
    <col min="2060" max="2060" width="11.42578125" style="332"/>
    <col min="2061" max="2061" width="11.85546875" style="332" bestFit="1" customWidth="1"/>
    <col min="2062" max="2304" width="11.42578125" style="332"/>
    <col min="2305" max="2305" width="4" style="332" customWidth="1"/>
    <col min="2306" max="2306" width="106.5703125" style="332" customWidth="1"/>
    <col min="2307" max="2314" width="20.7109375" style="332" customWidth="1"/>
    <col min="2315" max="2315" width="13.28515625" style="332" bestFit="1" customWidth="1"/>
    <col min="2316" max="2316" width="11.42578125" style="332"/>
    <col min="2317" max="2317" width="11.85546875" style="332" bestFit="1" customWidth="1"/>
    <col min="2318" max="2560" width="11.42578125" style="332"/>
    <col min="2561" max="2561" width="4" style="332" customWidth="1"/>
    <col min="2562" max="2562" width="106.5703125" style="332" customWidth="1"/>
    <col min="2563" max="2570" width="20.7109375" style="332" customWidth="1"/>
    <col min="2571" max="2571" width="13.28515625" style="332" bestFit="1" customWidth="1"/>
    <col min="2572" max="2572" width="11.42578125" style="332"/>
    <col min="2573" max="2573" width="11.85546875" style="332" bestFit="1" customWidth="1"/>
    <col min="2574" max="2816" width="11.42578125" style="332"/>
    <col min="2817" max="2817" width="4" style="332" customWidth="1"/>
    <col min="2818" max="2818" width="106.5703125" style="332" customWidth="1"/>
    <col min="2819" max="2826" width="20.7109375" style="332" customWidth="1"/>
    <col min="2827" max="2827" width="13.28515625" style="332" bestFit="1" customWidth="1"/>
    <col min="2828" max="2828" width="11.42578125" style="332"/>
    <col min="2829" max="2829" width="11.85546875" style="332" bestFit="1" customWidth="1"/>
    <col min="2830" max="3072" width="11.42578125" style="332"/>
    <col min="3073" max="3073" width="4" style="332" customWidth="1"/>
    <col min="3074" max="3074" width="106.5703125" style="332" customWidth="1"/>
    <col min="3075" max="3082" width="20.7109375" style="332" customWidth="1"/>
    <col min="3083" max="3083" width="13.28515625" style="332" bestFit="1" customWidth="1"/>
    <col min="3084" max="3084" width="11.42578125" style="332"/>
    <col min="3085" max="3085" width="11.85546875" style="332" bestFit="1" customWidth="1"/>
    <col min="3086" max="3328" width="11.42578125" style="332"/>
    <col min="3329" max="3329" width="4" style="332" customWidth="1"/>
    <col min="3330" max="3330" width="106.5703125" style="332" customWidth="1"/>
    <col min="3331" max="3338" width="20.7109375" style="332" customWidth="1"/>
    <col min="3339" max="3339" width="13.28515625" style="332" bestFit="1" customWidth="1"/>
    <col min="3340" max="3340" width="11.42578125" style="332"/>
    <col min="3341" max="3341" width="11.85546875" style="332" bestFit="1" customWidth="1"/>
    <col min="3342" max="3584" width="11.42578125" style="332"/>
    <col min="3585" max="3585" width="4" style="332" customWidth="1"/>
    <col min="3586" max="3586" width="106.5703125" style="332" customWidth="1"/>
    <col min="3587" max="3594" width="20.7109375" style="332" customWidth="1"/>
    <col min="3595" max="3595" width="13.28515625" style="332" bestFit="1" customWidth="1"/>
    <col min="3596" max="3596" width="11.42578125" style="332"/>
    <col min="3597" max="3597" width="11.85546875" style="332" bestFit="1" customWidth="1"/>
    <col min="3598" max="3840" width="11.42578125" style="332"/>
    <col min="3841" max="3841" width="4" style="332" customWidth="1"/>
    <col min="3842" max="3842" width="106.5703125" style="332" customWidth="1"/>
    <col min="3843" max="3850" width="20.7109375" style="332" customWidth="1"/>
    <col min="3851" max="3851" width="13.28515625" style="332" bestFit="1" customWidth="1"/>
    <col min="3852" max="3852" width="11.42578125" style="332"/>
    <col min="3853" max="3853" width="11.85546875" style="332" bestFit="1" customWidth="1"/>
    <col min="3854" max="4096" width="11.42578125" style="332"/>
    <col min="4097" max="4097" width="4" style="332" customWidth="1"/>
    <col min="4098" max="4098" width="106.5703125" style="332" customWidth="1"/>
    <col min="4099" max="4106" width="20.7109375" style="332" customWidth="1"/>
    <col min="4107" max="4107" width="13.28515625" style="332" bestFit="1" customWidth="1"/>
    <col min="4108" max="4108" width="11.42578125" style="332"/>
    <col min="4109" max="4109" width="11.85546875" style="332" bestFit="1" customWidth="1"/>
    <col min="4110" max="4352" width="11.42578125" style="332"/>
    <col min="4353" max="4353" width="4" style="332" customWidth="1"/>
    <col min="4354" max="4354" width="106.5703125" style="332" customWidth="1"/>
    <col min="4355" max="4362" width="20.7109375" style="332" customWidth="1"/>
    <col min="4363" max="4363" width="13.28515625" style="332" bestFit="1" customWidth="1"/>
    <col min="4364" max="4364" width="11.42578125" style="332"/>
    <col min="4365" max="4365" width="11.85546875" style="332" bestFit="1" customWidth="1"/>
    <col min="4366" max="4608" width="11.42578125" style="332"/>
    <col min="4609" max="4609" width="4" style="332" customWidth="1"/>
    <col min="4610" max="4610" width="106.5703125" style="332" customWidth="1"/>
    <col min="4611" max="4618" width="20.7109375" style="332" customWidth="1"/>
    <col min="4619" max="4619" width="13.28515625" style="332" bestFit="1" customWidth="1"/>
    <col min="4620" max="4620" width="11.42578125" style="332"/>
    <col min="4621" max="4621" width="11.85546875" style="332" bestFit="1" customWidth="1"/>
    <col min="4622" max="4864" width="11.42578125" style="332"/>
    <col min="4865" max="4865" width="4" style="332" customWidth="1"/>
    <col min="4866" max="4866" width="106.5703125" style="332" customWidth="1"/>
    <col min="4867" max="4874" width="20.7109375" style="332" customWidth="1"/>
    <col min="4875" max="4875" width="13.28515625" style="332" bestFit="1" customWidth="1"/>
    <col min="4876" max="4876" width="11.42578125" style="332"/>
    <col min="4877" max="4877" width="11.85546875" style="332" bestFit="1" customWidth="1"/>
    <col min="4878" max="5120" width="11.42578125" style="332"/>
    <col min="5121" max="5121" width="4" style="332" customWidth="1"/>
    <col min="5122" max="5122" width="106.5703125" style="332" customWidth="1"/>
    <col min="5123" max="5130" width="20.7109375" style="332" customWidth="1"/>
    <col min="5131" max="5131" width="13.28515625" style="332" bestFit="1" customWidth="1"/>
    <col min="5132" max="5132" width="11.42578125" style="332"/>
    <col min="5133" max="5133" width="11.85546875" style="332" bestFit="1" customWidth="1"/>
    <col min="5134" max="5376" width="11.42578125" style="332"/>
    <col min="5377" max="5377" width="4" style="332" customWidth="1"/>
    <col min="5378" max="5378" width="106.5703125" style="332" customWidth="1"/>
    <col min="5379" max="5386" width="20.7109375" style="332" customWidth="1"/>
    <col min="5387" max="5387" width="13.28515625" style="332" bestFit="1" customWidth="1"/>
    <col min="5388" max="5388" width="11.42578125" style="332"/>
    <col min="5389" max="5389" width="11.85546875" style="332" bestFit="1" customWidth="1"/>
    <col min="5390" max="5632" width="11.42578125" style="332"/>
    <col min="5633" max="5633" width="4" style="332" customWidth="1"/>
    <col min="5634" max="5634" width="106.5703125" style="332" customWidth="1"/>
    <col min="5635" max="5642" width="20.7109375" style="332" customWidth="1"/>
    <col min="5643" max="5643" width="13.28515625" style="332" bestFit="1" customWidth="1"/>
    <col min="5644" max="5644" width="11.42578125" style="332"/>
    <col min="5645" max="5645" width="11.85546875" style="332" bestFit="1" customWidth="1"/>
    <col min="5646" max="5888" width="11.42578125" style="332"/>
    <col min="5889" max="5889" width="4" style="332" customWidth="1"/>
    <col min="5890" max="5890" width="106.5703125" style="332" customWidth="1"/>
    <col min="5891" max="5898" width="20.7109375" style="332" customWidth="1"/>
    <col min="5899" max="5899" width="13.28515625" style="332" bestFit="1" customWidth="1"/>
    <col min="5900" max="5900" width="11.42578125" style="332"/>
    <col min="5901" max="5901" width="11.85546875" style="332" bestFit="1" customWidth="1"/>
    <col min="5902" max="6144" width="11.42578125" style="332"/>
    <col min="6145" max="6145" width="4" style="332" customWidth="1"/>
    <col min="6146" max="6146" width="106.5703125" style="332" customWidth="1"/>
    <col min="6147" max="6154" width="20.7109375" style="332" customWidth="1"/>
    <col min="6155" max="6155" width="13.28515625" style="332" bestFit="1" customWidth="1"/>
    <col min="6156" max="6156" width="11.42578125" style="332"/>
    <col min="6157" max="6157" width="11.85546875" style="332" bestFit="1" customWidth="1"/>
    <col min="6158" max="6400" width="11.42578125" style="332"/>
    <col min="6401" max="6401" width="4" style="332" customWidth="1"/>
    <col min="6402" max="6402" width="106.5703125" style="332" customWidth="1"/>
    <col min="6403" max="6410" width="20.7109375" style="332" customWidth="1"/>
    <col min="6411" max="6411" width="13.28515625" style="332" bestFit="1" customWidth="1"/>
    <col min="6412" max="6412" width="11.42578125" style="332"/>
    <col min="6413" max="6413" width="11.85546875" style="332" bestFit="1" customWidth="1"/>
    <col min="6414" max="6656" width="11.42578125" style="332"/>
    <col min="6657" max="6657" width="4" style="332" customWidth="1"/>
    <col min="6658" max="6658" width="106.5703125" style="332" customWidth="1"/>
    <col min="6659" max="6666" width="20.7109375" style="332" customWidth="1"/>
    <col min="6667" max="6667" width="13.28515625" style="332" bestFit="1" customWidth="1"/>
    <col min="6668" max="6668" width="11.42578125" style="332"/>
    <col min="6669" max="6669" width="11.85546875" style="332" bestFit="1" customWidth="1"/>
    <col min="6670" max="6912" width="11.42578125" style="332"/>
    <col min="6913" max="6913" width="4" style="332" customWidth="1"/>
    <col min="6914" max="6914" width="106.5703125" style="332" customWidth="1"/>
    <col min="6915" max="6922" width="20.7109375" style="332" customWidth="1"/>
    <col min="6923" max="6923" width="13.28515625" style="332" bestFit="1" customWidth="1"/>
    <col min="6924" max="6924" width="11.42578125" style="332"/>
    <col min="6925" max="6925" width="11.85546875" style="332" bestFit="1" customWidth="1"/>
    <col min="6926" max="7168" width="11.42578125" style="332"/>
    <col min="7169" max="7169" width="4" style="332" customWidth="1"/>
    <col min="7170" max="7170" width="106.5703125" style="332" customWidth="1"/>
    <col min="7171" max="7178" width="20.7109375" style="332" customWidth="1"/>
    <col min="7179" max="7179" width="13.28515625" style="332" bestFit="1" customWidth="1"/>
    <col min="7180" max="7180" width="11.42578125" style="332"/>
    <col min="7181" max="7181" width="11.85546875" style="332" bestFit="1" customWidth="1"/>
    <col min="7182" max="7424" width="11.42578125" style="332"/>
    <col min="7425" max="7425" width="4" style="332" customWidth="1"/>
    <col min="7426" max="7426" width="106.5703125" style="332" customWidth="1"/>
    <col min="7427" max="7434" width="20.7109375" style="332" customWidth="1"/>
    <col min="7435" max="7435" width="13.28515625" style="332" bestFit="1" customWidth="1"/>
    <col min="7436" max="7436" width="11.42578125" style="332"/>
    <col min="7437" max="7437" width="11.85546875" style="332" bestFit="1" customWidth="1"/>
    <col min="7438" max="7680" width="11.42578125" style="332"/>
    <col min="7681" max="7681" width="4" style="332" customWidth="1"/>
    <col min="7682" max="7682" width="106.5703125" style="332" customWidth="1"/>
    <col min="7683" max="7690" width="20.7109375" style="332" customWidth="1"/>
    <col min="7691" max="7691" width="13.28515625" style="332" bestFit="1" customWidth="1"/>
    <col min="7692" max="7692" width="11.42578125" style="332"/>
    <col min="7693" max="7693" width="11.85546875" style="332" bestFit="1" customWidth="1"/>
    <col min="7694" max="7936" width="11.42578125" style="332"/>
    <col min="7937" max="7937" width="4" style="332" customWidth="1"/>
    <col min="7938" max="7938" width="106.5703125" style="332" customWidth="1"/>
    <col min="7939" max="7946" width="20.7109375" style="332" customWidth="1"/>
    <col min="7947" max="7947" width="13.28515625" style="332" bestFit="1" customWidth="1"/>
    <col min="7948" max="7948" width="11.42578125" style="332"/>
    <col min="7949" max="7949" width="11.85546875" style="332" bestFit="1" customWidth="1"/>
    <col min="7950" max="8192" width="11.42578125" style="332"/>
    <col min="8193" max="8193" width="4" style="332" customWidth="1"/>
    <col min="8194" max="8194" width="106.5703125" style="332" customWidth="1"/>
    <col min="8195" max="8202" width="20.7109375" style="332" customWidth="1"/>
    <col min="8203" max="8203" width="13.28515625" style="332" bestFit="1" customWidth="1"/>
    <col min="8204" max="8204" width="11.42578125" style="332"/>
    <col min="8205" max="8205" width="11.85546875" style="332" bestFit="1" customWidth="1"/>
    <col min="8206" max="8448" width="11.42578125" style="332"/>
    <col min="8449" max="8449" width="4" style="332" customWidth="1"/>
    <col min="8450" max="8450" width="106.5703125" style="332" customWidth="1"/>
    <col min="8451" max="8458" width="20.7109375" style="332" customWidth="1"/>
    <col min="8459" max="8459" width="13.28515625" style="332" bestFit="1" customWidth="1"/>
    <col min="8460" max="8460" width="11.42578125" style="332"/>
    <col min="8461" max="8461" width="11.85546875" style="332" bestFit="1" customWidth="1"/>
    <col min="8462" max="8704" width="11.42578125" style="332"/>
    <col min="8705" max="8705" width="4" style="332" customWidth="1"/>
    <col min="8706" max="8706" width="106.5703125" style="332" customWidth="1"/>
    <col min="8707" max="8714" width="20.7109375" style="332" customWidth="1"/>
    <col min="8715" max="8715" width="13.28515625" style="332" bestFit="1" customWidth="1"/>
    <col min="8716" max="8716" width="11.42578125" style="332"/>
    <col min="8717" max="8717" width="11.85546875" style="332" bestFit="1" customWidth="1"/>
    <col min="8718" max="8960" width="11.42578125" style="332"/>
    <col min="8961" max="8961" width="4" style="332" customWidth="1"/>
    <col min="8962" max="8962" width="106.5703125" style="332" customWidth="1"/>
    <col min="8963" max="8970" width="20.7109375" style="332" customWidth="1"/>
    <col min="8971" max="8971" width="13.28515625" style="332" bestFit="1" customWidth="1"/>
    <col min="8972" max="8972" width="11.42578125" style="332"/>
    <col min="8973" max="8973" width="11.85546875" style="332" bestFit="1" customWidth="1"/>
    <col min="8974" max="9216" width="11.42578125" style="332"/>
    <col min="9217" max="9217" width="4" style="332" customWidth="1"/>
    <col min="9218" max="9218" width="106.5703125" style="332" customWidth="1"/>
    <col min="9219" max="9226" width="20.7109375" style="332" customWidth="1"/>
    <col min="9227" max="9227" width="13.28515625" style="332" bestFit="1" customWidth="1"/>
    <col min="9228" max="9228" width="11.42578125" style="332"/>
    <col min="9229" max="9229" width="11.85546875" style="332" bestFit="1" customWidth="1"/>
    <col min="9230" max="9472" width="11.42578125" style="332"/>
    <col min="9473" max="9473" width="4" style="332" customWidth="1"/>
    <col min="9474" max="9474" width="106.5703125" style="332" customWidth="1"/>
    <col min="9475" max="9482" width="20.7109375" style="332" customWidth="1"/>
    <col min="9483" max="9483" width="13.28515625" style="332" bestFit="1" customWidth="1"/>
    <col min="9484" max="9484" width="11.42578125" style="332"/>
    <col min="9485" max="9485" width="11.85546875" style="332" bestFit="1" customWidth="1"/>
    <col min="9486" max="9728" width="11.42578125" style="332"/>
    <col min="9729" max="9729" width="4" style="332" customWidth="1"/>
    <col min="9730" max="9730" width="106.5703125" style="332" customWidth="1"/>
    <col min="9731" max="9738" width="20.7109375" style="332" customWidth="1"/>
    <col min="9739" max="9739" width="13.28515625" style="332" bestFit="1" customWidth="1"/>
    <col min="9740" max="9740" width="11.42578125" style="332"/>
    <col min="9741" max="9741" width="11.85546875" style="332" bestFit="1" customWidth="1"/>
    <col min="9742" max="9984" width="11.42578125" style="332"/>
    <col min="9985" max="9985" width="4" style="332" customWidth="1"/>
    <col min="9986" max="9986" width="106.5703125" style="332" customWidth="1"/>
    <col min="9987" max="9994" width="20.7109375" style="332" customWidth="1"/>
    <col min="9995" max="9995" width="13.28515625" style="332" bestFit="1" customWidth="1"/>
    <col min="9996" max="9996" width="11.42578125" style="332"/>
    <col min="9997" max="9997" width="11.85546875" style="332" bestFit="1" customWidth="1"/>
    <col min="9998" max="10240" width="11.42578125" style="332"/>
    <col min="10241" max="10241" width="4" style="332" customWidth="1"/>
    <col min="10242" max="10242" width="106.5703125" style="332" customWidth="1"/>
    <col min="10243" max="10250" width="20.7109375" style="332" customWidth="1"/>
    <col min="10251" max="10251" width="13.28515625" style="332" bestFit="1" customWidth="1"/>
    <col min="10252" max="10252" width="11.42578125" style="332"/>
    <col min="10253" max="10253" width="11.85546875" style="332" bestFit="1" customWidth="1"/>
    <col min="10254" max="10496" width="11.42578125" style="332"/>
    <col min="10497" max="10497" width="4" style="332" customWidth="1"/>
    <col min="10498" max="10498" width="106.5703125" style="332" customWidth="1"/>
    <col min="10499" max="10506" width="20.7109375" style="332" customWidth="1"/>
    <col min="10507" max="10507" width="13.28515625" style="332" bestFit="1" customWidth="1"/>
    <col min="10508" max="10508" width="11.42578125" style="332"/>
    <col min="10509" max="10509" width="11.85546875" style="332" bestFit="1" customWidth="1"/>
    <col min="10510" max="10752" width="11.42578125" style="332"/>
    <col min="10753" max="10753" width="4" style="332" customWidth="1"/>
    <col min="10754" max="10754" width="106.5703125" style="332" customWidth="1"/>
    <col min="10755" max="10762" width="20.7109375" style="332" customWidth="1"/>
    <col min="10763" max="10763" width="13.28515625" style="332" bestFit="1" customWidth="1"/>
    <col min="10764" max="10764" width="11.42578125" style="332"/>
    <col min="10765" max="10765" width="11.85546875" style="332" bestFit="1" customWidth="1"/>
    <col min="10766" max="11008" width="11.42578125" style="332"/>
    <col min="11009" max="11009" width="4" style="332" customWidth="1"/>
    <col min="11010" max="11010" width="106.5703125" style="332" customWidth="1"/>
    <col min="11011" max="11018" width="20.7109375" style="332" customWidth="1"/>
    <col min="11019" max="11019" width="13.28515625" style="332" bestFit="1" customWidth="1"/>
    <col min="11020" max="11020" width="11.42578125" style="332"/>
    <col min="11021" max="11021" width="11.85546875" style="332" bestFit="1" customWidth="1"/>
    <col min="11022" max="11264" width="11.42578125" style="332"/>
    <col min="11265" max="11265" width="4" style="332" customWidth="1"/>
    <col min="11266" max="11266" width="106.5703125" style="332" customWidth="1"/>
    <col min="11267" max="11274" width="20.7109375" style="332" customWidth="1"/>
    <col min="11275" max="11275" width="13.28515625" style="332" bestFit="1" customWidth="1"/>
    <col min="11276" max="11276" width="11.42578125" style="332"/>
    <col min="11277" max="11277" width="11.85546875" style="332" bestFit="1" customWidth="1"/>
    <col min="11278" max="11520" width="11.42578125" style="332"/>
    <col min="11521" max="11521" width="4" style="332" customWidth="1"/>
    <col min="11522" max="11522" width="106.5703125" style="332" customWidth="1"/>
    <col min="11523" max="11530" width="20.7109375" style="332" customWidth="1"/>
    <col min="11531" max="11531" width="13.28515625" style="332" bestFit="1" customWidth="1"/>
    <col min="11532" max="11532" width="11.42578125" style="332"/>
    <col min="11533" max="11533" width="11.85546875" style="332" bestFit="1" customWidth="1"/>
    <col min="11534" max="11776" width="11.42578125" style="332"/>
    <col min="11777" max="11777" width="4" style="332" customWidth="1"/>
    <col min="11778" max="11778" width="106.5703125" style="332" customWidth="1"/>
    <col min="11779" max="11786" width="20.7109375" style="332" customWidth="1"/>
    <col min="11787" max="11787" width="13.28515625" style="332" bestFit="1" customWidth="1"/>
    <col min="11788" max="11788" width="11.42578125" style="332"/>
    <col min="11789" max="11789" width="11.85546875" style="332" bestFit="1" customWidth="1"/>
    <col min="11790" max="12032" width="11.42578125" style="332"/>
    <col min="12033" max="12033" width="4" style="332" customWidth="1"/>
    <col min="12034" max="12034" width="106.5703125" style="332" customWidth="1"/>
    <col min="12035" max="12042" width="20.7109375" style="332" customWidth="1"/>
    <col min="12043" max="12043" width="13.28515625" style="332" bestFit="1" customWidth="1"/>
    <col min="12044" max="12044" width="11.42578125" style="332"/>
    <col min="12045" max="12045" width="11.85546875" style="332" bestFit="1" customWidth="1"/>
    <col min="12046" max="12288" width="11.42578125" style="332"/>
    <col min="12289" max="12289" width="4" style="332" customWidth="1"/>
    <col min="12290" max="12290" width="106.5703125" style="332" customWidth="1"/>
    <col min="12291" max="12298" width="20.7109375" style="332" customWidth="1"/>
    <col min="12299" max="12299" width="13.28515625" style="332" bestFit="1" customWidth="1"/>
    <col min="12300" max="12300" width="11.42578125" style="332"/>
    <col min="12301" max="12301" width="11.85546875" style="332" bestFit="1" customWidth="1"/>
    <col min="12302" max="12544" width="11.42578125" style="332"/>
    <col min="12545" max="12545" width="4" style="332" customWidth="1"/>
    <col min="12546" max="12546" width="106.5703125" style="332" customWidth="1"/>
    <col min="12547" max="12554" width="20.7109375" style="332" customWidth="1"/>
    <col min="12555" max="12555" width="13.28515625" style="332" bestFit="1" customWidth="1"/>
    <col min="12556" max="12556" width="11.42578125" style="332"/>
    <col min="12557" max="12557" width="11.85546875" style="332" bestFit="1" customWidth="1"/>
    <col min="12558" max="12800" width="11.42578125" style="332"/>
    <col min="12801" max="12801" width="4" style="332" customWidth="1"/>
    <col min="12802" max="12802" width="106.5703125" style="332" customWidth="1"/>
    <col min="12803" max="12810" width="20.7109375" style="332" customWidth="1"/>
    <col min="12811" max="12811" width="13.28515625" style="332" bestFit="1" customWidth="1"/>
    <col min="12812" max="12812" width="11.42578125" style="332"/>
    <col min="12813" max="12813" width="11.85546875" style="332" bestFit="1" customWidth="1"/>
    <col min="12814" max="13056" width="11.42578125" style="332"/>
    <col min="13057" max="13057" width="4" style="332" customWidth="1"/>
    <col min="13058" max="13058" width="106.5703125" style="332" customWidth="1"/>
    <col min="13059" max="13066" width="20.7109375" style="332" customWidth="1"/>
    <col min="13067" max="13067" width="13.28515625" style="332" bestFit="1" customWidth="1"/>
    <col min="13068" max="13068" width="11.42578125" style="332"/>
    <col min="13069" max="13069" width="11.85546875" style="332" bestFit="1" customWidth="1"/>
    <col min="13070" max="13312" width="11.42578125" style="332"/>
    <col min="13313" max="13313" width="4" style="332" customWidth="1"/>
    <col min="13314" max="13314" width="106.5703125" style="332" customWidth="1"/>
    <col min="13315" max="13322" width="20.7109375" style="332" customWidth="1"/>
    <col min="13323" max="13323" width="13.28515625" style="332" bestFit="1" customWidth="1"/>
    <col min="13324" max="13324" width="11.42578125" style="332"/>
    <col min="13325" max="13325" width="11.85546875" style="332" bestFit="1" customWidth="1"/>
    <col min="13326" max="13568" width="11.42578125" style="332"/>
    <col min="13569" max="13569" width="4" style="332" customWidth="1"/>
    <col min="13570" max="13570" width="106.5703125" style="332" customWidth="1"/>
    <col min="13571" max="13578" width="20.7109375" style="332" customWidth="1"/>
    <col min="13579" max="13579" width="13.28515625" style="332" bestFit="1" customWidth="1"/>
    <col min="13580" max="13580" width="11.42578125" style="332"/>
    <col min="13581" max="13581" width="11.85546875" style="332" bestFit="1" customWidth="1"/>
    <col min="13582" max="13824" width="11.42578125" style="332"/>
    <col min="13825" max="13825" width="4" style="332" customWidth="1"/>
    <col min="13826" max="13826" width="106.5703125" style="332" customWidth="1"/>
    <col min="13827" max="13834" width="20.7109375" style="332" customWidth="1"/>
    <col min="13835" max="13835" width="13.28515625" style="332" bestFit="1" customWidth="1"/>
    <col min="13836" max="13836" width="11.42578125" style="332"/>
    <col min="13837" max="13837" width="11.85546875" style="332" bestFit="1" customWidth="1"/>
    <col min="13838" max="14080" width="11.42578125" style="332"/>
    <col min="14081" max="14081" width="4" style="332" customWidth="1"/>
    <col min="14082" max="14082" width="106.5703125" style="332" customWidth="1"/>
    <col min="14083" max="14090" width="20.7109375" style="332" customWidth="1"/>
    <col min="14091" max="14091" width="13.28515625" style="332" bestFit="1" customWidth="1"/>
    <col min="14092" max="14092" width="11.42578125" style="332"/>
    <col min="14093" max="14093" width="11.85546875" style="332" bestFit="1" customWidth="1"/>
    <col min="14094" max="14336" width="11.42578125" style="332"/>
    <col min="14337" max="14337" width="4" style="332" customWidth="1"/>
    <col min="14338" max="14338" width="106.5703125" style="332" customWidth="1"/>
    <col min="14339" max="14346" width="20.7109375" style="332" customWidth="1"/>
    <col min="14347" max="14347" width="13.28515625" style="332" bestFit="1" customWidth="1"/>
    <col min="14348" max="14348" width="11.42578125" style="332"/>
    <col min="14349" max="14349" width="11.85546875" style="332" bestFit="1" customWidth="1"/>
    <col min="14350" max="14592" width="11.42578125" style="332"/>
    <col min="14593" max="14593" width="4" style="332" customWidth="1"/>
    <col min="14594" max="14594" width="106.5703125" style="332" customWidth="1"/>
    <col min="14595" max="14602" width="20.7109375" style="332" customWidth="1"/>
    <col min="14603" max="14603" width="13.28515625" style="332" bestFit="1" customWidth="1"/>
    <col min="14604" max="14604" width="11.42578125" style="332"/>
    <col min="14605" max="14605" width="11.85546875" style="332" bestFit="1" customWidth="1"/>
    <col min="14606" max="14848" width="11.42578125" style="332"/>
    <col min="14849" max="14849" width="4" style="332" customWidth="1"/>
    <col min="14850" max="14850" width="106.5703125" style="332" customWidth="1"/>
    <col min="14851" max="14858" width="20.7109375" style="332" customWidth="1"/>
    <col min="14859" max="14859" width="13.28515625" style="332" bestFit="1" customWidth="1"/>
    <col min="14860" max="14860" width="11.42578125" style="332"/>
    <col min="14861" max="14861" width="11.85546875" style="332" bestFit="1" customWidth="1"/>
    <col min="14862" max="15104" width="11.42578125" style="332"/>
    <col min="15105" max="15105" width="4" style="332" customWidth="1"/>
    <col min="15106" max="15106" width="106.5703125" style="332" customWidth="1"/>
    <col min="15107" max="15114" width="20.7109375" style="332" customWidth="1"/>
    <col min="15115" max="15115" width="13.28515625" style="332" bestFit="1" customWidth="1"/>
    <col min="15116" max="15116" width="11.42578125" style="332"/>
    <col min="15117" max="15117" width="11.85546875" style="332" bestFit="1" customWidth="1"/>
    <col min="15118" max="15360" width="11.42578125" style="332"/>
    <col min="15361" max="15361" width="4" style="332" customWidth="1"/>
    <col min="15362" max="15362" width="106.5703125" style="332" customWidth="1"/>
    <col min="15363" max="15370" width="20.7109375" style="332" customWidth="1"/>
    <col min="15371" max="15371" width="13.28515625" style="332" bestFit="1" customWidth="1"/>
    <col min="15372" max="15372" width="11.42578125" style="332"/>
    <col min="15373" max="15373" width="11.85546875" style="332" bestFit="1" customWidth="1"/>
    <col min="15374" max="15616" width="11.42578125" style="332"/>
    <col min="15617" max="15617" width="4" style="332" customWidth="1"/>
    <col min="15618" max="15618" width="106.5703125" style="332" customWidth="1"/>
    <col min="15619" max="15626" width="20.7109375" style="332" customWidth="1"/>
    <col min="15627" max="15627" width="13.28515625" style="332" bestFit="1" customWidth="1"/>
    <col min="15628" max="15628" width="11.42578125" style="332"/>
    <col min="15629" max="15629" width="11.85546875" style="332" bestFit="1" customWidth="1"/>
    <col min="15630" max="15872" width="11.42578125" style="332"/>
    <col min="15873" max="15873" width="4" style="332" customWidth="1"/>
    <col min="15874" max="15874" width="106.5703125" style="332" customWidth="1"/>
    <col min="15875" max="15882" width="20.7109375" style="332" customWidth="1"/>
    <col min="15883" max="15883" width="13.28515625" style="332" bestFit="1" customWidth="1"/>
    <col min="15884" max="15884" width="11.42578125" style="332"/>
    <col min="15885" max="15885" width="11.85546875" style="332" bestFit="1" customWidth="1"/>
    <col min="15886" max="16128" width="11.42578125" style="332"/>
    <col min="16129" max="16129" width="4" style="332" customWidth="1"/>
    <col min="16130" max="16130" width="106.5703125" style="332" customWidth="1"/>
    <col min="16131" max="16138" width="20.7109375" style="332" customWidth="1"/>
    <col min="16139" max="16139" width="13.28515625" style="332" bestFit="1" customWidth="1"/>
    <col min="16140" max="16140" width="11.42578125" style="332"/>
    <col min="16141" max="16141" width="11.85546875" style="332" bestFit="1" customWidth="1"/>
    <col min="16142" max="16384" width="11.42578125" style="332"/>
  </cols>
  <sheetData>
    <row r="1" spans="1:12" ht="18" customHeight="1" x14ac:dyDescent="0.25">
      <c r="A1" s="538" t="str">
        <f>'RE07'!A1</f>
        <v>INFORME DE TRANSACCIONES ECONÓMICAS 07-2021</v>
      </c>
      <c r="B1" s="539"/>
      <c r="C1" s="539"/>
      <c r="D1" s="539"/>
      <c r="E1" s="539"/>
      <c r="F1" s="539"/>
      <c r="G1" s="539"/>
      <c r="H1" s="539"/>
      <c r="I1" s="539"/>
      <c r="J1" s="540"/>
    </row>
    <row r="2" spans="1:12" ht="18" customHeight="1" x14ac:dyDescent="0.25">
      <c r="A2" s="541" t="str">
        <f>'RE07'!A2</f>
        <v>VERSIÓN ORIGINAL</v>
      </c>
      <c r="B2" s="542"/>
      <c r="C2" s="542"/>
      <c r="D2" s="542"/>
      <c r="E2" s="542"/>
      <c r="F2" s="542"/>
      <c r="G2" s="542"/>
      <c r="H2" s="542"/>
      <c r="I2" s="542"/>
      <c r="J2" s="543"/>
    </row>
    <row r="3" spans="1:12" ht="18" customHeight="1" x14ac:dyDescent="0.25">
      <c r="A3" s="541" t="str">
        <f>'RE07'!A3</f>
        <v>PERIODO DEL 1 AL 31 DE JULIO DE 2021</v>
      </c>
      <c r="B3" s="542"/>
      <c r="C3" s="542"/>
      <c r="D3" s="542"/>
      <c r="E3" s="542"/>
      <c r="F3" s="542"/>
      <c r="G3" s="542"/>
      <c r="H3" s="542"/>
      <c r="I3" s="542"/>
      <c r="J3" s="543"/>
    </row>
    <row r="4" spans="1:12" ht="18" customHeight="1" thickBot="1" x14ac:dyDescent="0.3">
      <c r="A4" s="544" t="s">
        <v>203</v>
      </c>
      <c r="B4" s="545"/>
      <c r="C4" s="545"/>
      <c r="D4" s="545"/>
      <c r="E4" s="545"/>
      <c r="F4" s="545"/>
      <c r="G4" s="545"/>
      <c r="H4" s="545"/>
      <c r="I4" s="545"/>
      <c r="J4" s="546"/>
    </row>
    <row r="5" spans="1:12" ht="15" customHeight="1" thickBot="1" x14ac:dyDescent="0.3">
      <c r="A5" s="333"/>
      <c r="B5" s="333"/>
      <c r="C5" s="333"/>
      <c r="D5" s="333"/>
      <c r="E5" s="333"/>
      <c r="F5" s="333"/>
      <c r="G5" s="333"/>
      <c r="H5" s="333"/>
      <c r="I5" s="333"/>
      <c r="J5" s="333"/>
    </row>
    <row r="6" spans="1:12" ht="60" customHeight="1" x14ac:dyDescent="0.25">
      <c r="A6" s="534" t="s">
        <v>16</v>
      </c>
      <c r="B6" s="535"/>
      <c r="C6" s="149" t="s">
        <v>157</v>
      </c>
      <c r="D6" s="150" t="s">
        <v>40</v>
      </c>
      <c r="E6" s="151" t="s">
        <v>41</v>
      </c>
      <c r="F6" s="152" t="s">
        <v>42</v>
      </c>
      <c r="G6" s="153" t="s">
        <v>43</v>
      </c>
      <c r="H6" s="152" t="s">
        <v>44</v>
      </c>
      <c r="I6" s="154" t="s">
        <v>146</v>
      </c>
      <c r="J6" s="154" t="s">
        <v>17</v>
      </c>
    </row>
    <row r="7" spans="1:12" ht="15.75" thickBot="1" x14ac:dyDescent="0.3">
      <c r="A7" s="536"/>
      <c r="B7" s="537"/>
      <c r="C7" s="334" t="s">
        <v>45</v>
      </c>
      <c r="D7" s="335" t="s">
        <v>0</v>
      </c>
      <c r="E7" s="336" t="s">
        <v>0</v>
      </c>
      <c r="F7" s="337" t="s">
        <v>0</v>
      </c>
      <c r="G7" s="338" t="s">
        <v>45</v>
      </c>
      <c r="H7" s="337" t="s">
        <v>0</v>
      </c>
      <c r="I7" s="339" t="s">
        <v>0</v>
      </c>
      <c r="J7" s="339" t="s">
        <v>0</v>
      </c>
    </row>
    <row r="8" spans="1:12" ht="12.75" customHeight="1" thickBot="1" x14ac:dyDescent="0.3"/>
    <row r="9" spans="1:12" ht="17.25" customHeight="1" x14ac:dyDescent="0.25">
      <c r="A9" s="340">
        <v>1</v>
      </c>
      <c r="B9" s="371" t="s">
        <v>84</v>
      </c>
      <c r="C9" s="342">
        <v>183.13283925830402</v>
      </c>
      <c r="D9" s="372">
        <v>-550.94920016665958</v>
      </c>
      <c r="E9" s="373">
        <v>-550.94920016665958</v>
      </c>
      <c r="F9" s="374">
        <v>-550.94920016665958</v>
      </c>
      <c r="G9" s="343">
        <v>0</v>
      </c>
      <c r="H9" s="344">
        <v>0</v>
      </c>
      <c r="I9" s="375">
        <v>-5.6302894321968324</v>
      </c>
      <c r="J9" s="376">
        <v>-556.57948959885641</v>
      </c>
      <c r="L9" s="346"/>
    </row>
    <row r="10" spans="1:12" ht="17.25" customHeight="1" x14ac:dyDescent="0.25">
      <c r="A10" s="347">
        <f>A9+1</f>
        <v>2</v>
      </c>
      <c r="B10" s="353" t="s">
        <v>85</v>
      </c>
      <c r="C10" s="349">
        <v>31023.872561313336</v>
      </c>
      <c r="D10" s="377">
        <v>-87159.243057260945</v>
      </c>
      <c r="E10" s="378">
        <v>-87159.243057260945</v>
      </c>
      <c r="F10" s="379">
        <v>-87159.243057260945</v>
      </c>
      <c r="G10" s="350">
        <v>0</v>
      </c>
      <c r="H10" s="351">
        <v>0</v>
      </c>
      <c r="I10" s="380">
        <v>981.05854371224996</v>
      </c>
      <c r="J10" s="381">
        <v>-86178.184513548695</v>
      </c>
      <c r="L10" s="346"/>
    </row>
    <row r="11" spans="1:12" ht="17.25" customHeight="1" x14ac:dyDescent="0.25">
      <c r="A11" s="347">
        <f t="shared" ref="A11:A44" si="0">A10+1</f>
        <v>3</v>
      </c>
      <c r="B11" s="353" t="s">
        <v>86</v>
      </c>
      <c r="C11" s="349">
        <v>10283.698274636177</v>
      </c>
      <c r="D11" s="377">
        <v>-28598.063544517427</v>
      </c>
      <c r="E11" s="378">
        <v>-28598.063544517427</v>
      </c>
      <c r="F11" s="379">
        <v>-28598.063544517427</v>
      </c>
      <c r="G11" s="350">
        <v>0</v>
      </c>
      <c r="H11" s="351">
        <v>0</v>
      </c>
      <c r="I11" s="380">
        <v>195.66133396677105</v>
      </c>
      <c r="J11" s="381">
        <v>-28402.402210550656</v>
      </c>
      <c r="L11" s="346"/>
    </row>
    <row r="12" spans="1:12" ht="17.25" customHeight="1" x14ac:dyDescent="0.25">
      <c r="A12" s="347">
        <f t="shared" si="0"/>
        <v>4</v>
      </c>
      <c r="B12" s="353" t="s">
        <v>49</v>
      </c>
      <c r="C12" s="349">
        <v>74909.421546599275</v>
      </c>
      <c r="D12" s="377">
        <v>-94588.8625789652</v>
      </c>
      <c r="E12" s="378">
        <v>-94588.8625789652</v>
      </c>
      <c r="F12" s="379">
        <v>-94588.8625789652</v>
      </c>
      <c r="G12" s="350">
        <v>0</v>
      </c>
      <c r="H12" s="351">
        <v>0</v>
      </c>
      <c r="I12" s="380">
        <v>591.86642827359901</v>
      </c>
      <c r="J12" s="381">
        <v>-93996.996150691601</v>
      </c>
      <c r="L12" s="346"/>
    </row>
    <row r="13" spans="1:12" ht="17.25" customHeight="1" x14ac:dyDescent="0.25">
      <c r="A13" s="347">
        <f t="shared" si="0"/>
        <v>5</v>
      </c>
      <c r="B13" s="353" t="s">
        <v>87</v>
      </c>
      <c r="C13" s="349">
        <v>33768.672171097161</v>
      </c>
      <c r="D13" s="377">
        <v>-109732.16398523898</v>
      </c>
      <c r="E13" s="378">
        <v>-109732.16398523898</v>
      </c>
      <c r="F13" s="379">
        <v>-124226.1766178215</v>
      </c>
      <c r="G13" s="350">
        <v>0</v>
      </c>
      <c r="H13" s="351">
        <v>0</v>
      </c>
      <c r="I13" s="380">
        <v>4020.1886994021188</v>
      </c>
      <c r="J13" s="381">
        <v>-120205.98791841939</v>
      </c>
      <c r="L13" s="346"/>
    </row>
    <row r="14" spans="1:12" ht="17.25" customHeight="1" x14ac:dyDescent="0.25">
      <c r="A14" s="347">
        <f t="shared" si="0"/>
        <v>6</v>
      </c>
      <c r="B14" s="353" t="s">
        <v>158</v>
      </c>
      <c r="C14" s="349">
        <v>144768.19600683058</v>
      </c>
      <c r="D14" s="377">
        <v>-441367.68102674716</v>
      </c>
      <c r="E14" s="378">
        <v>-441367.68102674716</v>
      </c>
      <c r="F14" s="379">
        <v>-441367.68102674716</v>
      </c>
      <c r="G14" s="350">
        <v>1500</v>
      </c>
      <c r="H14" s="351">
        <v>0</v>
      </c>
      <c r="I14" s="380">
        <v>489.35565167665482</v>
      </c>
      <c r="J14" s="381">
        <v>-422829.66895893833</v>
      </c>
      <c r="L14" s="346"/>
    </row>
    <row r="15" spans="1:12" ht="17.25" customHeight="1" x14ac:dyDescent="0.25">
      <c r="A15" s="347">
        <f t="shared" si="0"/>
        <v>7</v>
      </c>
      <c r="B15" s="353" t="s">
        <v>88</v>
      </c>
      <c r="C15" s="349">
        <v>11683.704385055775</v>
      </c>
      <c r="D15" s="377">
        <v>-26030.388834469359</v>
      </c>
      <c r="E15" s="378">
        <v>-26030.388834469359</v>
      </c>
      <c r="F15" s="379">
        <v>-28354.851882167641</v>
      </c>
      <c r="G15" s="350">
        <v>0</v>
      </c>
      <c r="H15" s="351">
        <v>0</v>
      </c>
      <c r="I15" s="380">
        <v>-312.28406873084168</v>
      </c>
      <c r="J15" s="381">
        <v>-28667.135950898482</v>
      </c>
      <c r="L15" s="346"/>
    </row>
    <row r="16" spans="1:12" ht="17.25" customHeight="1" x14ac:dyDescent="0.25">
      <c r="A16" s="347">
        <f t="shared" si="0"/>
        <v>8</v>
      </c>
      <c r="B16" s="353" t="s">
        <v>51</v>
      </c>
      <c r="C16" s="349">
        <v>30635.717425895771</v>
      </c>
      <c r="D16" s="377">
        <v>-94238.04655636524</v>
      </c>
      <c r="E16" s="378">
        <v>-94238.04655636524</v>
      </c>
      <c r="F16" s="379">
        <v>-94238.04655636524</v>
      </c>
      <c r="G16" s="350">
        <v>0</v>
      </c>
      <c r="H16" s="351">
        <v>0</v>
      </c>
      <c r="I16" s="380">
        <v>1267.7693767331657</v>
      </c>
      <c r="J16" s="381">
        <v>-92970.277179632074</v>
      </c>
      <c r="L16" s="346"/>
    </row>
    <row r="17" spans="1:12" ht="17.25" customHeight="1" x14ac:dyDescent="0.25">
      <c r="A17" s="347">
        <f t="shared" si="0"/>
        <v>9</v>
      </c>
      <c r="B17" s="353" t="s">
        <v>147</v>
      </c>
      <c r="C17" s="349">
        <v>28264.551502924522</v>
      </c>
      <c r="D17" s="377">
        <v>-80690.862569120392</v>
      </c>
      <c r="E17" s="378">
        <v>-80690.862569120392</v>
      </c>
      <c r="F17" s="379">
        <v>-83503.626121040579</v>
      </c>
      <c r="G17" s="350">
        <v>0</v>
      </c>
      <c r="H17" s="351">
        <v>0</v>
      </c>
      <c r="I17" s="380">
        <v>-7041.1863115683373</v>
      </c>
      <c r="J17" s="381">
        <v>-90544.812432608916</v>
      </c>
      <c r="L17" s="346"/>
    </row>
    <row r="18" spans="1:12" ht="17.25" customHeight="1" x14ac:dyDescent="0.25">
      <c r="A18" s="347">
        <f t="shared" si="0"/>
        <v>10</v>
      </c>
      <c r="B18" s="353" t="s">
        <v>89</v>
      </c>
      <c r="C18" s="349">
        <v>10007.925140600682</v>
      </c>
      <c r="D18" s="377">
        <v>-21273.614674405791</v>
      </c>
      <c r="E18" s="378">
        <v>-21273.614674405791</v>
      </c>
      <c r="F18" s="379">
        <v>-21273.614674405791</v>
      </c>
      <c r="G18" s="350">
        <v>0</v>
      </c>
      <c r="H18" s="351">
        <v>0</v>
      </c>
      <c r="I18" s="380">
        <v>927.84304242805956</v>
      </c>
      <c r="J18" s="381">
        <v>-20345.771631977732</v>
      </c>
      <c r="L18" s="346"/>
    </row>
    <row r="19" spans="1:12" ht="17.25" customHeight="1" x14ac:dyDescent="0.25">
      <c r="A19" s="347">
        <f t="shared" si="0"/>
        <v>11</v>
      </c>
      <c r="B19" s="353" t="s">
        <v>52</v>
      </c>
      <c r="C19" s="349">
        <v>0</v>
      </c>
      <c r="D19" s="377">
        <v>0</v>
      </c>
      <c r="E19" s="378">
        <v>0</v>
      </c>
      <c r="F19" s="379">
        <v>0</v>
      </c>
      <c r="G19" s="350">
        <v>0</v>
      </c>
      <c r="H19" s="351">
        <v>0</v>
      </c>
      <c r="I19" s="380">
        <v>0</v>
      </c>
      <c r="J19" s="381">
        <v>0</v>
      </c>
      <c r="L19" s="346"/>
    </row>
    <row r="20" spans="1:12" ht="17.25" customHeight="1" x14ac:dyDescent="0.25">
      <c r="A20" s="347">
        <f t="shared" si="0"/>
        <v>12</v>
      </c>
      <c r="B20" s="353" t="s">
        <v>90</v>
      </c>
      <c r="C20" s="349">
        <v>1233.926126432586</v>
      </c>
      <c r="D20" s="377">
        <v>-3464.5735021839264</v>
      </c>
      <c r="E20" s="378">
        <v>-3464.5735021839264</v>
      </c>
      <c r="F20" s="379">
        <v>-3464.5735021839264</v>
      </c>
      <c r="G20" s="350">
        <v>0</v>
      </c>
      <c r="H20" s="351">
        <v>0</v>
      </c>
      <c r="I20" s="380">
        <v>-330.2806212699129</v>
      </c>
      <c r="J20" s="381">
        <v>-3794.8541234538393</v>
      </c>
      <c r="L20" s="346"/>
    </row>
    <row r="21" spans="1:12" ht="17.25" customHeight="1" x14ac:dyDescent="0.25">
      <c r="A21" s="347">
        <f t="shared" si="0"/>
        <v>13</v>
      </c>
      <c r="B21" s="353" t="s">
        <v>91</v>
      </c>
      <c r="C21" s="349">
        <v>25435.355820000259</v>
      </c>
      <c r="D21" s="377">
        <v>-56515.230149333489</v>
      </c>
      <c r="E21" s="378">
        <v>-56515.230149333489</v>
      </c>
      <c r="F21" s="379">
        <v>-56515.230149333489</v>
      </c>
      <c r="G21" s="350">
        <v>0</v>
      </c>
      <c r="H21" s="351">
        <v>0</v>
      </c>
      <c r="I21" s="380">
        <v>692.60284217779554</v>
      </c>
      <c r="J21" s="381">
        <v>-55822.627307155693</v>
      </c>
      <c r="L21" s="346"/>
    </row>
    <row r="22" spans="1:12" ht="17.25" customHeight="1" x14ac:dyDescent="0.25">
      <c r="A22" s="347">
        <f t="shared" si="0"/>
        <v>14</v>
      </c>
      <c r="B22" s="353" t="s">
        <v>92</v>
      </c>
      <c r="C22" s="349">
        <v>6139.6546076369959</v>
      </c>
      <c r="D22" s="377">
        <v>-17821.581099869538</v>
      </c>
      <c r="E22" s="378">
        <v>-17821.581099869538</v>
      </c>
      <c r="F22" s="379">
        <v>-17821.581099869538</v>
      </c>
      <c r="G22" s="350">
        <v>0</v>
      </c>
      <c r="H22" s="351">
        <v>0</v>
      </c>
      <c r="I22" s="380">
        <v>310.14179355417582</v>
      </c>
      <c r="J22" s="381">
        <v>-17511.439306315362</v>
      </c>
      <c r="L22" s="346"/>
    </row>
    <row r="23" spans="1:12" ht="17.25" customHeight="1" x14ac:dyDescent="0.25">
      <c r="A23" s="347">
        <f t="shared" si="0"/>
        <v>15</v>
      </c>
      <c r="B23" s="353" t="s">
        <v>55</v>
      </c>
      <c r="C23" s="349">
        <v>313.85323722026396</v>
      </c>
      <c r="D23" s="377">
        <v>-568.79278938920777</v>
      </c>
      <c r="E23" s="378">
        <v>-568.79278938920777</v>
      </c>
      <c r="F23" s="379">
        <v>-568.79278938920777</v>
      </c>
      <c r="G23" s="350">
        <v>0</v>
      </c>
      <c r="H23" s="351">
        <v>0</v>
      </c>
      <c r="I23" s="380">
        <v>3.2892922174861496</v>
      </c>
      <c r="J23" s="381">
        <v>-565.50349717172162</v>
      </c>
      <c r="L23" s="346"/>
    </row>
    <row r="24" spans="1:12" ht="17.25" customHeight="1" x14ac:dyDescent="0.25">
      <c r="A24" s="347">
        <f t="shared" si="0"/>
        <v>16</v>
      </c>
      <c r="B24" s="353" t="s">
        <v>93</v>
      </c>
      <c r="C24" s="349">
        <v>377854</v>
      </c>
      <c r="D24" s="377">
        <v>-772170.76940898178</v>
      </c>
      <c r="E24" s="378">
        <v>-772170.76940898178</v>
      </c>
      <c r="F24" s="379">
        <v>-547378.16529472603</v>
      </c>
      <c r="G24" s="350">
        <v>0</v>
      </c>
      <c r="H24" s="351">
        <v>0</v>
      </c>
      <c r="I24" s="380">
        <v>-264.0831523349043</v>
      </c>
      <c r="J24" s="381">
        <v>-547642.24844706093</v>
      </c>
      <c r="L24" s="346"/>
    </row>
    <row r="25" spans="1:12" ht="17.25" customHeight="1" x14ac:dyDescent="0.25">
      <c r="A25" s="347">
        <f t="shared" si="0"/>
        <v>17</v>
      </c>
      <c r="B25" s="353" t="s">
        <v>94</v>
      </c>
      <c r="C25" s="349">
        <v>289918</v>
      </c>
      <c r="D25" s="377">
        <v>-609097.40811329102</v>
      </c>
      <c r="E25" s="378">
        <v>-609097.40811329102</v>
      </c>
      <c r="F25" s="379">
        <v>-420013.71296433121</v>
      </c>
      <c r="G25" s="350">
        <v>0</v>
      </c>
      <c r="H25" s="351">
        <v>0</v>
      </c>
      <c r="I25" s="380">
        <v>-4149.300982125802</v>
      </c>
      <c r="J25" s="381">
        <v>-424163.01394645701</v>
      </c>
      <c r="L25" s="346"/>
    </row>
    <row r="26" spans="1:12" ht="17.25" customHeight="1" x14ac:dyDescent="0.25">
      <c r="A26" s="347">
        <f t="shared" si="0"/>
        <v>18</v>
      </c>
      <c r="B26" s="353" t="s">
        <v>95</v>
      </c>
      <c r="C26" s="349">
        <v>11296.833059807119</v>
      </c>
      <c r="D26" s="377">
        <v>-31582.255160154375</v>
      </c>
      <c r="E26" s="378">
        <v>-31582.255160154375</v>
      </c>
      <c r="F26" s="379">
        <v>-31582.255160154375</v>
      </c>
      <c r="G26" s="350">
        <v>0</v>
      </c>
      <c r="H26" s="351">
        <v>0</v>
      </c>
      <c r="I26" s="380">
        <v>-643.52792959127328</v>
      </c>
      <c r="J26" s="381">
        <v>-32225.783089745648</v>
      </c>
      <c r="L26" s="346"/>
    </row>
    <row r="27" spans="1:12" ht="17.25" customHeight="1" x14ac:dyDescent="0.25">
      <c r="A27" s="347">
        <f t="shared" si="0"/>
        <v>19</v>
      </c>
      <c r="B27" s="353" t="s">
        <v>57</v>
      </c>
      <c r="C27" s="349">
        <v>0</v>
      </c>
      <c r="D27" s="377">
        <v>0</v>
      </c>
      <c r="E27" s="378">
        <v>0</v>
      </c>
      <c r="F27" s="379">
        <v>-24570.353734814442</v>
      </c>
      <c r="G27" s="350">
        <v>0</v>
      </c>
      <c r="H27" s="351">
        <v>0</v>
      </c>
      <c r="I27" s="380">
        <v>0</v>
      </c>
      <c r="J27" s="381">
        <v>-24570.353734814442</v>
      </c>
      <c r="L27" s="346"/>
    </row>
    <row r="28" spans="1:12" ht="17.25" customHeight="1" x14ac:dyDescent="0.25">
      <c r="A28" s="347">
        <f t="shared" si="0"/>
        <v>20</v>
      </c>
      <c r="B28" s="353" t="s">
        <v>96</v>
      </c>
      <c r="C28" s="349">
        <v>146893.56374821815</v>
      </c>
      <c r="D28" s="377">
        <v>-290262.01943417225</v>
      </c>
      <c r="E28" s="378">
        <v>-290262.01943417225</v>
      </c>
      <c r="F28" s="379">
        <v>-290262.01943417225</v>
      </c>
      <c r="G28" s="350">
        <v>0</v>
      </c>
      <c r="H28" s="351">
        <v>0</v>
      </c>
      <c r="I28" s="380">
        <v>-301.77939531611241</v>
      </c>
      <c r="J28" s="381">
        <v>-290563.79882948834</v>
      </c>
      <c r="L28" s="346"/>
    </row>
    <row r="29" spans="1:12" ht="17.25" customHeight="1" x14ac:dyDescent="0.25">
      <c r="A29" s="347">
        <f t="shared" si="0"/>
        <v>21</v>
      </c>
      <c r="B29" s="353" t="s">
        <v>159</v>
      </c>
      <c r="C29" s="349">
        <v>647761</v>
      </c>
      <c r="D29" s="377">
        <v>-1949220.4408861587</v>
      </c>
      <c r="E29" s="378">
        <v>-1949220.4408861587</v>
      </c>
      <c r="F29" s="379">
        <v>-1949220.4408861587</v>
      </c>
      <c r="G29" s="350">
        <v>0</v>
      </c>
      <c r="H29" s="351">
        <v>0</v>
      </c>
      <c r="I29" s="380">
        <v>2049.9013015581295</v>
      </c>
      <c r="J29" s="381">
        <v>-1947170.5395846006</v>
      </c>
      <c r="L29" s="346"/>
    </row>
    <row r="30" spans="1:12" ht="17.25" customHeight="1" x14ac:dyDescent="0.25">
      <c r="A30" s="347">
        <f t="shared" si="0"/>
        <v>22</v>
      </c>
      <c r="B30" s="353" t="s">
        <v>97</v>
      </c>
      <c r="C30" s="349">
        <v>1736</v>
      </c>
      <c r="D30" s="377">
        <v>-3593.5387879574419</v>
      </c>
      <c r="E30" s="378">
        <v>-3593.5387879574419</v>
      </c>
      <c r="F30" s="379">
        <v>-3593.5387879574419</v>
      </c>
      <c r="G30" s="350">
        <v>0</v>
      </c>
      <c r="H30" s="351">
        <v>0</v>
      </c>
      <c r="I30" s="380">
        <v>20.994119022718223</v>
      </c>
      <c r="J30" s="381">
        <v>-3572.5446689347236</v>
      </c>
      <c r="L30" s="346"/>
    </row>
    <row r="31" spans="1:12" ht="17.25" customHeight="1" x14ac:dyDescent="0.25">
      <c r="A31" s="347">
        <f t="shared" si="0"/>
        <v>23</v>
      </c>
      <c r="B31" s="353" t="s">
        <v>160</v>
      </c>
      <c r="C31" s="349">
        <v>4171.8093106160641</v>
      </c>
      <c r="D31" s="377">
        <v>-12550.752842802987</v>
      </c>
      <c r="E31" s="378">
        <v>-12550.752842802987</v>
      </c>
      <c r="F31" s="379">
        <v>-12550.752842802987</v>
      </c>
      <c r="G31" s="350">
        <v>0</v>
      </c>
      <c r="H31" s="351">
        <v>0</v>
      </c>
      <c r="I31" s="380">
        <v>-321.24939349689248</v>
      </c>
      <c r="J31" s="381">
        <v>-12872.002236299879</v>
      </c>
      <c r="L31" s="346"/>
    </row>
    <row r="32" spans="1:12" ht="17.25" customHeight="1" x14ac:dyDescent="0.25">
      <c r="A32" s="347">
        <f t="shared" si="0"/>
        <v>24</v>
      </c>
      <c r="B32" s="353" t="s">
        <v>98</v>
      </c>
      <c r="C32" s="349">
        <v>287.59084494422103</v>
      </c>
      <c r="D32" s="377">
        <v>-521.1977430834072</v>
      </c>
      <c r="E32" s="378">
        <v>-521.1977430834072</v>
      </c>
      <c r="F32" s="379">
        <v>-521.1977430834072</v>
      </c>
      <c r="G32" s="350">
        <v>0</v>
      </c>
      <c r="H32" s="351">
        <v>0</v>
      </c>
      <c r="I32" s="380">
        <v>36.947896482104284</v>
      </c>
      <c r="J32" s="381">
        <v>-484.24984660130292</v>
      </c>
      <c r="L32" s="346"/>
    </row>
    <row r="33" spans="1:12" ht="17.25" customHeight="1" x14ac:dyDescent="0.25">
      <c r="A33" s="347">
        <f t="shared" si="0"/>
        <v>25</v>
      </c>
      <c r="B33" s="353" t="s">
        <v>99</v>
      </c>
      <c r="C33" s="349">
        <v>153</v>
      </c>
      <c r="D33" s="377">
        <v>-316.71165585108798</v>
      </c>
      <c r="E33" s="378">
        <v>-316.71165585108798</v>
      </c>
      <c r="F33" s="379">
        <v>-316.71165585108798</v>
      </c>
      <c r="G33" s="350">
        <v>0</v>
      </c>
      <c r="H33" s="351">
        <v>0</v>
      </c>
      <c r="I33" s="380">
        <v>-63.259341760515099</v>
      </c>
      <c r="J33" s="381">
        <v>-379.97099761160308</v>
      </c>
      <c r="L33" s="346"/>
    </row>
    <row r="34" spans="1:12" ht="17.25" customHeight="1" x14ac:dyDescent="0.25">
      <c r="A34" s="347">
        <f t="shared" si="0"/>
        <v>26</v>
      </c>
      <c r="B34" s="353" t="s">
        <v>100</v>
      </c>
      <c r="C34" s="349">
        <v>924.31074265503992</v>
      </c>
      <c r="D34" s="377">
        <v>-2780.7588547948199</v>
      </c>
      <c r="E34" s="378">
        <v>-2780.7588547948199</v>
      </c>
      <c r="F34" s="379">
        <v>-2904.6879192436481</v>
      </c>
      <c r="G34" s="350">
        <v>0</v>
      </c>
      <c r="H34" s="351">
        <v>0</v>
      </c>
      <c r="I34" s="380">
        <v>99.481007563339517</v>
      </c>
      <c r="J34" s="381">
        <v>-2805.2069116803086</v>
      </c>
      <c r="L34" s="346"/>
    </row>
    <row r="35" spans="1:12" ht="17.25" customHeight="1" x14ac:dyDescent="0.25">
      <c r="A35" s="347">
        <f t="shared" si="0"/>
        <v>27</v>
      </c>
      <c r="B35" s="353" t="s">
        <v>101</v>
      </c>
      <c r="C35" s="349">
        <v>998.27233699999999</v>
      </c>
      <c r="D35" s="377">
        <v>-3119.9957430129157</v>
      </c>
      <c r="E35" s="378">
        <v>-3119.9957430129157</v>
      </c>
      <c r="F35" s="379">
        <v>-3202.7313155309234</v>
      </c>
      <c r="G35" s="350">
        <v>0</v>
      </c>
      <c r="H35" s="351">
        <v>0</v>
      </c>
      <c r="I35" s="380">
        <v>-191.44842902138316</v>
      </c>
      <c r="J35" s="381">
        <v>-3394.1797445523066</v>
      </c>
      <c r="L35" s="346"/>
    </row>
    <row r="36" spans="1:12" ht="17.25" customHeight="1" x14ac:dyDescent="0.25">
      <c r="A36" s="347">
        <f t="shared" si="0"/>
        <v>28</v>
      </c>
      <c r="B36" s="353" t="s">
        <v>102</v>
      </c>
      <c r="C36" s="349">
        <v>0</v>
      </c>
      <c r="D36" s="377">
        <v>0</v>
      </c>
      <c r="E36" s="378">
        <v>0</v>
      </c>
      <c r="F36" s="379">
        <v>-6252.1769749602399</v>
      </c>
      <c r="G36" s="350">
        <v>0</v>
      </c>
      <c r="H36" s="351">
        <v>0</v>
      </c>
      <c r="I36" s="380">
        <v>0</v>
      </c>
      <c r="J36" s="381">
        <v>-6252.1769749602399</v>
      </c>
      <c r="L36" s="346"/>
    </row>
    <row r="37" spans="1:12" ht="17.25" customHeight="1" x14ac:dyDescent="0.25">
      <c r="A37" s="347">
        <f t="shared" si="0"/>
        <v>29</v>
      </c>
      <c r="B37" s="353" t="s">
        <v>103</v>
      </c>
      <c r="C37" s="349">
        <v>325.500225227008</v>
      </c>
      <c r="D37" s="377">
        <v>-979.25685785901976</v>
      </c>
      <c r="E37" s="378">
        <v>-979.25685785901976</v>
      </c>
      <c r="F37" s="379">
        <v>-979.25685785901976</v>
      </c>
      <c r="G37" s="350">
        <v>0</v>
      </c>
      <c r="H37" s="351">
        <v>0</v>
      </c>
      <c r="I37" s="380">
        <v>8.1508387628059609</v>
      </c>
      <c r="J37" s="381">
        <v>-971.1060190962138</v>
      </c>
      <c r="L37" s="346"/>
    </row>
    <row r="38" spans="1:12" ht="17.25" customHeight="1" x14ac:dyDescent="0.25">
      <c r="A38" s="347">
        <f t="shared" si="0"/>
        <v>30</v>
      </c>
      <c r="B38" s="353" t="s">
        <v>73</v>
      </c>
      <c r="C38" s="349">
        <v>1259</v>
      </c>
      <c r="D38" s="377">
        <v>-3787.660617391819</v>
      </c>
      <c r="E38" s="378">
        <v>-3787.660617391819</v>
      </c>
      <c r="F38" s="379">
        <v>-3787.660617391819</v>
      </c>
      <c r="G38" s="350">
        <v>0</v>
      </c>
      <c r="H38" s="351">
        <v>0</v>
      </c>
      <c r="I38" s="380">
        <v>-116.50520804125199</v>
      </c>
      <c r="J38" s="381">
        <v>-3904.1658254330709</v>
      </c>
      <c r="L38" s="346"/>
    </row>
    <row r="39" spans="1:12" ht="17.25" customHeight="1" x14ac:dyDescent="0.25">
      <c r="A39" s="347">
        <f t="shared" si="0"/>
        <v>31</v>
      </c>
      <c r="B39" s="353" t="s">
        <v>154</v>
      </c>
      <c r="C39" s="349">
        <v>65835.796213431749</v>
      </c>
      <c r="D39" s="377">
        <v>-188551.40570174524</v>
      </c>
      <c r="E39" s="378">
        <v>-188551.40570174524</v>
      </c>
      <c r="F39" s="379">
        <v>-188551.40570174524</v>
      </c>
      <c r="G39" s="350">
        <v>0</v>
      </c>
      <c r="H39" s="351">
        <v>0</v>
      </c>
      <c r="I39" s="380">
        <v>-60.958816744823707</v>
      </c>
      <c r="J39" s="381">
        <v>-188612.36451849007</v>
      </c>
      <c r="L39" s="346"/>
    </row>
    <row r="40" spans="1:12" ht="17.25" customHeight="1" x14ac:dyDescent="0.25">
      <c r="A40" s="347">
        <f t="shared" si="0"/>
        <v>32</v>
      </c>
      <c r="B40" s="353" t="s">
        <v>104</v>
      </c>
      <c r="C40" s="349">
        <v>17435.303778520996</v>
      </c>
      <c r="D40" s="377">
        <v>-49550.812632910398</v>
      </c>
      <c r="E40" s="378">
        <v>-49550.812632910398</v>
      </c>
      <c r="F40" s="379">
        <v>-43866.849420987091</v>
      </c>
      <c r="G40" s="350">
        <v>0</v>
      </c>
      <c r="H40" s="351">
        <v>0</v>
      </c>
      <c r="I40" s="380">
        <v>-991.10950397224951</v>
      </c>
      <c r="J40" s="381">
        <v>-44857.958924959341</v>
      </c>
      <c r="L40" s="346"/>
    </row>
    <row r="41" spans="1:12" ht="17.25" customHeight="1" x14ac:dyDescent="0.25">
      <c r="A41" s="347">
        <f t="shared" si="0"/>
        <v>33</v>
      </c>
      <c r="B41" s="353" t="s">
        <v>161</v>
      </c>
      <c r="C41" s="349">
        <v>0</v>
      </c>
      <c r="D41" s="377">
        <v>0</v>
      </c>
      <c r="E41" s="378">
        <v>0</v>
      </c>
      <c r="F41" s="379">
        <v>0</v>
      </c>
      <c r="G41" s="350">
        <v>0</v>
      </c>
      <c r="H41" s="351">
        <v>0</v>
      </c>
      <c r="I41" s="380">
        <v>0</v>
      </c>
      <c r="J41" s="381">
        <v>0</v>
      </c>
      <c r="L41" s="346"/>
    </row>
    <row r="42" spans="1:12" ht="18" customHeight="1" x14ac:dyDescent="0.25">
      <c r="A42" s="347">
        <f t="shared" si="0"/>
        <v>34</v>
      </c>
      <c r="B42" s="353" t="s">
        <v>162</v>
      </c>
      <c r="C42" s="349">
        <v>20</v>
      </c>
      <c r="D42" s="377">
        <v>-60.169350554278239</v>
      </c>
      <c r="E42" s="378">
        <v>-60.169350554278239</v>
      </c>
      <c r="F42" s="379">
        <v>-60.169350554278239</v>
      </c>
      <c r="G42" s="350">
        <v>0</v>
      </c>
      <c r="H42" s="351">
        <v>0</v>
      </c>
      <c r="I42" s="380">
        <v>6.3291902462744076E-2</v>
      </c>
      <c r="J42" s="381">
        <v>-60.106058651815495</v>
      </c>
      <c r="L42" s="346"/>
    </row>
    <row r="43" spans="1:12" ht="18" customHeight="1" x14ac:dyDescent="0.25">
      <c r="A43" s="347">
        <f t="shared" si="0"/>
        <v>35</v>
      </c>
      <c r="B43" s="353" t="s">
        <v>105</v>
      </c>
      <c r="C43" s="349">
        <v>16754.779148615999</v>
      </c>
      <c r="D43" s="377">
        <v>-32898.941001833315</v>
      </c>
      <c r="E43" s="378">
        <v>-32898.941001833315</v>
      </c>
      <c r="F43" s="379">
        <v>-32898.941001833315</v>
      </c>
      <c r="G43" s="350">
        <v>0</v>
      </c>
      <c r="H43" s="351">
        <v>0</v>
      </c>
      <c r="I43" s="380">
        <v>499.52388224081369</v>
      </c>
      <c r="J43" s="381">
        <v>-32399.417119592501</v>
      </c>
      <c r="L43" s="346"/>
    </row>
    <row r="44" spans="1:12" ht="18" customHeight="1" thickBot="1" x14ac:dyDescent="0.3">
      <c r="A44" s="360">
        <f t="shared" si="0"/>
        <v>36</v>
      </c>
      <c r="B44" s="382" t="s">
        <v>106</v>
      </c>
      <c r="C44" s="362">
        <v>11447.328493126148</v>
      </c>
      <c r="D44" s="383">
        <v>-32684.744972743225</v>
      </c>
      <c r="E44" s="384">
        <v>-32684.744972743225</v>
      </c>
      <c r="F44" s="385">
        <v>-32684.744972743225</v>
      </c>
      <c r="G44" s="363">
        <v>0</v>
      </c>
      <c r="H44" s="364">
        <v>0</v>
      </c>
      <c r="I44" s="386">
        <v>3043.5322145595273</v>
      </c>
      <c r="J44" s="386">
        <v>-29641.212758183698</v>
      </c>
      <c r="L44" s="346"/>
    </row>
    <row r="45" spans="1:12" s="156" customFormat="1" ht="18.600000000000001" customHeight="1" thickBot="1" x14ac:dyDescent="0.25"/>
    <row r="46" spans="1:12" ht="15.75" thickBot="1" x14ac:dyDescent="0.3">
      <c r="B46" s="367" t="s">
        <v>13</v>
      </c>
      <c r="D46" s="368">
        <f t="shared" ref="D46:J46" si="1">SUM(D9:D44)</f>
        <v>-5046328.8933333308</v>
      </c>
      <c r="E46" s="368">
        <f t="shared" si="1"/>
        <v>-5046328.8933333308</v>
      </c>
      <c r="F46" s="368">
        <f t="shared" si="1"/>
        <v>-4677429.0654371344</v>
      </c>
      <c r="G46" s="368">
        <f t="shared" si="1"/>
        <v>1500</v>
      </c>
      <c r="H46" s="368">
        <f t="shared" si="1"/>
        <v>0</v>
      </c>
      <c r="I46" s="368">
        <f t="shared" si="1"/>
        <v>445.76811282748076</v>
      </c>
      <c r="J46" s="555">
        <f t="shared" si="1"/>
        <v>-4658934.6409081742</v>
      </c>
    </row>
    <row r="48" spans="1:12" x14ac:dyDescent="0.25">
      <c r="A48" s="369" t="str">
        <f>'RE07'!A62</f>
        <v>** LOS AJUSTES CORRESPONDEN AL PEAJE DEL MES DE JUNIO 2021 CONSIDERANDO LOS VALORES DEL SISTEMA DE MEDICIÓN  OFICIAL DE DICHO MES.</v>
      </c>
    </row>
    <row r="49" spans="10:10" x14ac:dyDescent="0.25">
      <c r="J49" s="346"/>
    </row>
  </sheetData>
  <mergeCells count="5">
    <mergeCell ref="A1:J1"/>
    <mergeCell ref="A2:J2"/>
    <mergeCell ref="A3:J3"/>
    <mergeCell ref="A4:J4"/>
    <mergeCell ref="A6:B7"/>
  </mergeCells>
  <printOptions horizontalCentered="1"/>
  <pageMargins left="0.39370078740157483" right="0.39370078740157483" top="0.39370078740157483" bottom="0.39370078740157483" header="0" footer="0"/>
  <pageSetup paperSize="9" scale="53" orientation="landscape" r:id="rId1"/>
  <headerFooter alignWithMargins="0">
    <oddFooter>&amp;L&amp;F&amp;R&amp;D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Caratula</vt:lpstr>
      <vt:lpstr>RE01</vt:lpstr>
      <vt:lpstr>RE02</vt:lpstr>
      <vt:lpstr>RE03</vt:lpstr>
      <vt:lpstr>RE04</vt:lpstr>
      <vt:lpstr>RE05</vt:lpstr>
      <vt:lpstr>RE06</vt:lpstr>
      <vt:lpstr>RE07</vt:lpstr>
      <vt:lpstr>RE08</vt:lpstr>
      <vt:lpstr>RE09</vt:lpstr>
      <vt:lpstr>RE10</vt:lpstr>
    </vt:vector>
  </TitlesOfParts>
  <Company>AMM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cdepaz</dc:creator>
  <cp:lastModifiedBy>Mauricio Yanes</cp:lastModifiedBy>
  <cp:lastPrinted>2017-03-15T22:08:49Z</cp:lastPrinted>
  <dcterms:created xsi:type="dcterms:W3CDTF">2008-04-09T14:40:46Z</dcterms:created>
  <dcterms:modified xsi:type="dcterms:W3CDTF">2021-08-17T01:31:30Z</dcterms:modified>
</cp:coreProperties>
</file>